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 Funil de Vendas" sheetId="1" state="visible" r:id="rId1"/>
    <sheet xmlns:r="http://schemas.openxmlformats.org/officeDocument/2006/relationships" name="📊 Dashboard" sheetId="2" state="visible" r:id="rId2"/>
    <sheet xmlns:r="http://schemas.openxmlformats.org/officeDocument/2006/relationships" name="✅ Clientes Fechados" sheetId="3" state="visible" r:id="rId3"/>
    <sheet xmlns:r="http://schemas.openxmlformats.org/officeDocument/2006/relationships" name="💬 Scripts &amp; Follow-up" sheetId="4" state="visible" r:id="rId4"/>
    <sheet xmlns:r="http://schemas.openxmlformats.org/officeDocument/2006/relationships" name="📖 Guia de Uso" sheetId="5" state="visible" r:id="rId5"/>
  </sheets>
  <definedNames/>
  <calcPr calcId="124519" fullCalcOnLoad="1"/>
</workbook>
</file>

<file path=xl/styles.xml><?xml version="1.0" encoding="utf-8"?>
<styleSheet xmlns="http://schemas.openxmlformats.org/spreadsheetml/2006/main">
  <numFmts count="3">
    <numFmt numFmtId="164" formatCode="DD/MM/YYYY"/>
    <numFmt numFmtId="165" formatCode="R$ #,##0.00"/>
    <numFmt numFmtId="166" formatCode="0.0%"/>
  </numFmts>
  <fonts count="15">
    <font>
      <name val="Calibri"/>
      <family val="2"/>
      <color theme="1"/>
      <sz val="11"/>
      <scheme val="minor"/>
    </font>
    <font>
      <name val="Arial"/>
      <b val="1"/>
      <color rgb="00FFFFFF"/>
      <sz val="15"/>
    </font>
    <font>
      <name val="Arial"/>
      <i val="1"/>
      <color rgb="00F9A825"/>
      <sz val="10"/>
    </font>
    <font>
      <name val="Arial"/>
      <b val="1"/>
      <color rgb="00FFFFFF"/>
      <sz val="9"/>
    </font>
    <font>
      <name val="Arial"/>
      <b val="1"/>
      <color rgb="00C62828"/>
      <sz val="10"/>
    </font>
    <font>
      <name val="Arial"/>
      <b val="1"/>
      <color rgb="00FFFFFF"/>
      <sz val="11"/>
    </font>
    <font>
      <name val="Arial"/>
      <b val="1"/>
      <color rgb="00FFFFFF"/>
      <sz val="8"/>
    </font>
    <font>
      <name val="Arial"/>
      <b val="1"/>
      <color rgb="00FFFFFF"/>
      <sz val="14"/>
    </font>
    <font>
      <name val="Arial"/>
      <b val="1"/>
      <color rgb="00FFFFFF"/>
      <sz val="18"/>
    </font>
    <font>
      <name val="Arial"/>
      <b val="1"/>
      <color rgb="00FFFFFF"/>
      <sz val="16"/>
    </font>
    <font>
      <name val="Arial"/>
      <b val="1"/>
      <color rgb="000D1B2A"/>
      <sz val="14"/>
    </font>
    <font>
      <name val="Arial"/>
      <b val="1"/>
      <color rgb="000D1B2A"/>
      <sz val="12"/>
    </font>
    <font>
      <name val="Arial"/>
      <b val="1"/>
      <color rgb="00FFFFFF"/>
      <sz val="13"/>
    </font>
    <font>
      <name val="Arial"/>
      <color rgb="000D1B2A"/>
      <sz val="10"/>
    </font>
    <font>
      <name val="Arial"/>
      <color rgb="000D1B2A"/>
      <sz val="8"/>
    </font>
  </fonts>
  <fills count="16">
    <fill>
      <patternFill/>
    </fill>
    <fill>
      <patternFill patternType="gray125"/>
    </fill>
    <fill>
      <patternFill patternType="solid">
        <fgColor rgb="000D1B2A"/>
      </patternFill>
    </fill>
    <fill>
      <patternFill patternType="solid">
        <fgColor rgb="001B2A3B"/>
      </patternFill>
    </fill>
    <fill>
      <patternFill patternType="solid">
        <fgColor rgb="001565C0"/>
      </patternFill>
    </fill>
    <fill>
      <patternFill patternType="solid">
        <fgColor rgb="0000897B"/>
      </patternFill>
    </fill>
    <fill>
      <patternFill patternType="solid">
        <fgColor rgb="00F9A825"/>
      </patternFill>
    </fill>
    <fill>
      <patternFill patternType="solid">
        <fgColor rgb="00FFFDE7"/>
      </patternFill>
    </fill>
    <fill>
      <patternFill patternType="solid">
        <fgColor rgb="002E7D32"/>
      </patternFill>
    </fill>
    <fill>
      <patternFill patternType="solid">
        <fgColor rgb="00E06010"/>
      </patternFill>
    </fill>
    <fill>
      <patternFill patternType="solid">
        <fgColor rgb="00C62828"/>
      </patternFill>
    </fill>
    <fill>
      <patternFill patternType="solid">
        <fgColor rgb="00546E7A"/>
      </patternFill>
    </fill>
    <fill>
      <patternFill patternType="solid">
        <fgColor rgb="006A1B9A"/>
      </patternFill>
    </fill>
    <fill>
      <patternFill patternType="solid">
        <fgColor rgb="00F0F4FF"/>
      </patternFill>
    </fill>
    <fill>
      <patternFill patternType="solid">
        <fgColor rgb="00FFF9C4"/>
      </patternFill>
    </fill>
    <fill>
      <patternFill patternType="solid">
        <fgColor rgb="00F8F9FA"/>
      </patternFill>
    </fill>
  </fills>
  <borders count="3">
    <border>
      <left/>
      <right/>
      <top/>
      <bottom/>
      <diagonal/>
    </border>
    <border>
      <left style="thin">
        <color rgb="00CCCCCC"/>
      </left>
      <right style="thin">
        <color rgb="00CCCCCC"/>
      </right>
      <top style="thin">
        <color rgb="00CCCCCC"/>
      </top>
      <bottom style="thin">
        <color rgb="00CCCCCC"/>
      </bottom>
    </border>
    <border>
      <left style="medium">
        <color rgb="00999999"/>
      </left>
      <right style="medium">
        <color rgb="00999999"/>
      </right>
      <top style="medium">
        <color rgb="00999999"/>
      </top>
      <bottom style="medium">
        <color rgb="00999999"/>
      </bottom>
    </border>
  </borders>
  <cellStyleXfs count="1">
    <xf numFmtId="0" fontId="0" fillId="0" borderId="0"/>
  </cellStyleXfs>
  <cellXfs count="53">
    <xf numFmtId="0" fontId="0" fillId="0" borderId="0" pivotButton="0" quotePrefix="0" xfId="0"/>
    <xf numFmtId="0" fontId="0" fillId="2" borderId="0" pivotButton="0" quotePrefix="0" xfId="0"/>
    <xf numFmtId="0" fontId="1" fillId="2" borderId="0" applyAlignment="1" pivotButton="0" quotePrefix="0" xfId="0">
      <alignment horizontal="center" vertical="center" wrapText="1"/>
    </xf>
    <xf numFmtId="0" fontId="2" fillId="3" borderId="0" applyAlignment="1" pivotButton="0" quotePrefix="0" xfId="0">
      <alignment horizontal="center" vertical="center" wrapText="1"/>
    </xf>
    <xf numFmtId="0" fontId="3" fillId="2" borderId="1" applyAlignment="1" pivotButton="0" quotePrefix="0" xfId="0">
      <alignment horizontal="center" vertical="center" wrapText="1"/>
    </xf>
    <xf numFmtId="0" fontId="3" fillId="4" borderId="1" applyAlignment="1" pivotButton="0" quotePrefix="0" xfId="0">
      <alignment horizontal="center" vertical="center" wrapText="1"/>
    </xf>
    <xf numFmtId="0" fontId="3" fillId="5" borderId="1" applyAlignment="1" pivotButton="0" quotePrefix="0" xfId="0">
      <alignment horizontal="center" vertical="center" wrapText="1"/>
    </xf>
    <xf numFmtId="0" fontId="3" fillId="6" borderId="1" applyAlignment="1" pivotButton="0" quotePrefix="0" xfId="0">
      <alignment horizontal="center" vertical="center" wrapText="1"/>
    </xf>
    <xf numFmtId="164" fontId="0" fillId="7" borderId="1" applyAlignment="1" pivotButton="0" quotePrefix="0" xfId="0">
      <alignment horizontal="center" vertical="center" wrapText="1"/>
    </xf>
    <xf numFmtId="0" fontId="0" fillId="7" borderId="1" applyAlignment="1" pivotButton="0" quotePrefix="0" xfId="0">
      <alignment horizontal="left" vertical="center" wrapText="1"/>
    </xf>
    <xf numFmtId="0" fontId="0" fillId="7" borderId="1" applyAlignment="1" pivotButton="0" quotePrefix="0" xfId="0">
      <alignment horizontal="center" vertical="center" wrapText="1"/>
    </xf>
    <xf numFmtId="165" fontId="0" fillId="7" borderId="1" applyAlignment="1" pivotButton="0" quotePrefix="0" xfId="0">
      <alignment horizontal="center" vertical="center" wrapText="1"/>
    </xf>
    <xf numFmtId="164" fontId="4" fillId="7" borderId="1" applyAlignment="1" pivotButton="0" quotePrefix="0" xfId="0">
      <alignment horizontal="center" vertical="center" wrapText="1"/>
    </xf>
    <xf numFmtId="0" fontId="5" fillId="2" borderId="2" applyAlignment="1" pivotButton="0" quotePrefix="0" xfId="0">
      <alignment horizontal="center" vertical="center" wrapText="1"/>
    </xf>
    <xf numFmtId="0" fontId="6" fillId="4" borderId="1" applyAlignment="1" pivotButton="0" quotePrefix="0" xfId="0">
      <alignment horizontal="center" vertical="center" wrapText="1"/>
    </xf>
    <xf numFmtId="0" fontId="6" fillId="6" borderId="1" applyAlignment="1" pivotButton="0" quotePrefix="0" xfId="0">
      <alignment horizontal="center" vertical="center" wrapText="1"/>
    </xf>
    <xf numFmtId="0" fontId="6" fillId="8" borderId="1" applyAlignment="1" pivotButton="0" quotePrefix="0" xfId="0">
      <alignment horizontal="center" vertical="center" wrapText="1"/>
    </xf>
    <xf numFmtId="0" fontId="6" fillId="5" borderId="1" applyAlignment="1" pivotButton="0" quotePrefix="0" xfId="0">
      <alignment horizontal="center" vertical="center" wrapText="1"/>
    </xf>
    <xf numFmtId="0" fontId="7" fillId="4" borderId="2" applyAlignment="1" pivotButton="0" quotePrefix="0" xfId="0">
      <alignment horizontal="center" vertical="center" wrapText="1"/>
    </xf>
    <xf numFmtId="0" fontId="7" fillId="6" borderId="2" applyAlignment="1" pivotButton="0" quotePrefix="0" xfId="0">
      <alignment horizontal="center" vertical="center" wrapText="1"/>
    </xf>
    <xf numFmtId="0" fontId="7" fillId="8" borderId="2" applyAlignment="1" pivotButton="0" quotePrefix="0" xfId="0">
      <alignment horizontal="center" vertical="center" wrapText="1"/>
    </xf>
    <xf numFmtId="165" fontId="7" fillId="5" borderId="2" applyAlignment="1" pivotButton="0" quotePrefix="0" xfId="0">
      <alignment horizontal="center" vertical="center" wrapText="1"/>
    </xf>
    <xf numFmtId="165" fontId="7" fillId="8" borderId="2" applyAlignment="1" pivotButton="0" quotePrefix="0" xfId="0">
      <alignment horizontal="center" vertical="center" wrapText="1"/>
    </xf>
    <xf numFmtId="0" fontId="7" fillId="2" borderId="0" applyAlignment="1" pivotButton="0" quotePrefix="0" xfId="0">
      <alignment horizontal="center" vertical="center" wrapText="1"/>
    </xf>
    <xf numFmtId="0" fontId="5" fillId="4" borderId="0" applyAlignment="1" pivotButton="0" quotePrefix="0" xfId="0">
      <alignment horizontal="left" vertical="center" wrapText="1"/>
    </xf>
    <xf numFmtId="0" fontId="3" fillId="9" borderId="1" applyAlignment="1" pivotButton="0" quotePrefix="0" xfId="0">
      <alignment horizontal="center" vertical="center" wrapText="1"/>
    </xf>
    <xf numFmtId="0" fontId="3" fillId="10" borderId="1" applyAlignment="1" pivotButton="0" quotePrefix="0" xfId="0">
      <alignment horizontal="center" vertical="center" wrapText="1"/>
    </xf>
    <xf numFmtId="0" fontId="3" fillId="8" borderId="1" applyAlignment="1" pivotButton="0" quotePrefix="0" xfId="0">
      <alignment horizontal="center" vertical="center" wrapText="1"/>
    </xf>
    <xf numFmtId="0" fontId="3" fillId="11" borderId="1" applyAlignment="1" pivotButton="0" quotePrefix="0" xfId="0">
      <alignment horizontal="center" vertical="center" wrapText="1"/>
    </xf>
    <xf numFmtId="0" fontId="8" fillId="4" borderId="2" applyAlignment="1" pivotButton="0" quotePrefix="0" xfId="0">
      <alignment horizontal="center" vertical="center" wrapText="1"/>
    </xf>
    <xf numFmtId="0" fontId="8" fillId="6" borderId="2" applyAlignment="1" pivotButton="0" quotePrefix="0" xfId="0">
      <alignment horizontal="center" vertical="center" wrapText="1"/>
    </xf>
    <xf numFmtId="0" fontId="8" fillId="9" borderId="2" applyAlignment="1" pivotButton="0" quotePrefix="0" xfId="0">
      <alignment horizontal="center" vertical="center" wrapText="1"/>
    </xf>
    <xf numFmtId="0" fontId="8" fillId="10" borderId="2" applyAlignment="1" pivotButton="0" quotePrefix="0" xfId="0">
      <alignment horizontal="center" vertical="center" wrapText="1"/>
    </xf>
    <xf numFmtId="0" fontId="8" fillId="8" borderId="2" applyAlignment="1" pivotButton="0" quotePrefix="0" xfId="0">
      <alignment horizontal="center" vertical="center" wrapText="1"/>
    </xf>
    <xf numFmtId="0" fontId="8" fillId="11" borderId="2" applyAlignment="1" pivotButton="0" quotePrefix="0" xfId="0">
      <alignment horizontal="center" vertical="center" wrapText="1"/>
    </xf>
    <xf numFmtId="0" fontId="5" fillId="5" borderId="0" applyAlignment="1" pivotButton="0" quotePrefix="0" xfId="0">
      <alignment horizontal="left" vertical="center" wrapText="1"/>
    </xf>
    <xf numFmtId="1" fontId="9" fillId="4" borderId="2" applyAlignment="1" pivotButton="0" quotePrefix="0" xfId="0">
      <alignment horizontal="center" vertical="center" wrapText="1"/>
    </xf>
    <xf numFmtId="166" fontId="9" fillId="8" borderId="2" applyAlignment="1" pivotButton="0" quotePrefix="0" xfId="0">
      <alignment horizontal="center" vertical="center" wrapText="1"/>
    </xf>
    <xf numFmtId="165" fontId="9" fillId="5" borderId="2" applyAlignment="1" pivotButton="0" quotePrefix="0" xfId="0">
      <alignment horizontal="center" vertical="center" wrapText="1"/>
    </xf>
    <xf numFmtId="165" fontId="9" fillId="8" borderId="2" applyAlignment="1" pivotButton="0" quotePrefix="0" xfId="0">
      <alignment horizontal="center" vertical="center" wrapText="1"/>
    </xf>
    <xf numFmtId="165" fontId="9" fillId="9" borderId="2" applyAlignment="1" pivotButton="0" quotePrefix="0" xfId="0">
      <alignment horizontal="center" vertical="center" wrapText="1"/>
    </xf>
    <xf numFmtId="165" fontId="9" fillId="10" borderId="2" applyAlignment="1" pivotButton="0" quotePrefix="0" xfId="0">
      <alignment horizontal="center" vertical="center" wrapText="1"/>
    </xf>
    <xf numFmtId="0" fontId="5" fillId="12" borderId="0" applyAlignment="1" pivotButton="0" quotePrefix="0" xfId="0">
      <alignment horizontal="left" vertical="center" wrapText="1"/>
    </xf>
    <xf numFmtId="0" fontId="3" fillId="12" borderId="1" applyAlignment="1" pivotButton="0" quotePrefix="0" xfId="0">
      <alignment horizontal="center" vertical="center" wrapText="1"/>
    </xf>
    <xf numFmtId="0" fontId="10" fillId="13" borderId="1" applyAlignment="1" pivotButton="0" quotePrefix="0" xfId="0">
      <alignment horizontal="center" vertical="center" wrapText="1"/>
    </xf>
    <xf numFmtId="0" fontId="5" fillId="6" borderId="0" applyAlignment="1" pivotButton="0" quotePrefix="0" xfId="0">
      <alignment horizontal="left" vertical="center" wrapText="1"/>
    </xf>
    <xf numFmtId="0" fontId="11" fillId="14" borderId="2" applyAlignment="1" pivotButton="0" quotePrefix="0" xfId="0">
      <alignment horizontal="center" vertical="center" wrapText="1"/>
    </xf>
    <xf numFmtId="0" fontId="5" fillId="8" borderId="2" applyAlignment="1" pivotButton="0" quotePrefix="0" xfId="0">
      <alignment horizontal="center" vertical="center" wrapText="1"/>
    </xf>
    <xf numFmtId="0" fontId="12" fillId="2" borderId="0" applyAlignment="1" pivotButton="0" quotePrefix="0" xfId="0">
      <alignment horizontal="center" vertical="center" wrapText="1"/>
    </xf>
    <xf numFmtId="0" fontId="5" fillId="4" borderId="1" applyAlignment="1" pivotButton="0" quotePrefix="0" xfId="0">
      <alignment horizontal="left" vertical="center" wrapText="1"/>
    </xf>
    <xf numFmtId="0" fontId="13" fillId="13" borderId="1" applyAlignment="1" pivotButton="0" quotePrefix="0" xfId="0">
      <alignment horizontal="left" vertical="center" wrapText="1"/>
    </xf>
    <xf numFmtId="0" fontId="14" fillId="2" borderId="1" applyAlignment="1" pivotButton="0" quotePrefix="0" xfId="0">
      <alignment horizontal="left" vertical="center" wrapText="1"/>
    </xf>
    <xf numFmtId="0" fontId="13" fillId="15" borderId="1" applyAlignment="1" pivotButton="0" quotePrefix="0" xfId="0">
      <alignment horizontal="left" vertical="center" wrapText="1" inden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J59"/>
  <sheetViews>
    <sheetView showGridLines="0" workbookViewId="0">
      <pane xSplit="1" ySplit="4" topLeftCell="B5" activePane="bottomRight" state="frozen"/>
      <selection pane="topRight"/>
      <selection pane="bottomLeft"/>
      <selection pane="bottomRight" activeCell="A1" sqref="A1"/>
    </sheetView>
  </sheetViews>
  <sheetFormatPr baseColWidth="8" defaultRowHeight="15"/>
  <cols>
    <col width="3" customWidth="1" min="1" max="1"/>
    <col width="12" customWidth="1" min="2" max="2"/>
    <col width="26" customWidth="1" min="3" max="3"/>
    <col width="20" customWidth="1" min="4" max="4"/>
    <col width="15" customWidth="1" min="5" max="5"/>
    <col width="15" customWidth="1" min="6" max="6"/>
    <col width="14" customWidth="1" min="7" max="7"/>
    <col width="12" customWidth="1" min="8" max="8"/>
    <col width="28" customWidth="1" min="9" max="9"/>
    <col width="4" customWidth="1" min="10" max="10"/>
  </cols>
  <sheetData>
    <row r="1" ht="48" customHeight="1">
      <c r="A1" s="1" t="n"/>
      <c r="B1" s="2" t="inlineStr">
        <is>
          <t>🎯  CRM DE PROSPECÇÃO E FUNIL DE VENDAS  |  FREELANCERS &amp; PRESTADORES DE SERVIÇOS</t>
        </is>
      </c>
      <c r="J1" s="1" t="n"/>
    </row>
    <row r="2" ht="22" customHeight="1">
      <c r="A2" s="1" t="n"/>
      <c r="B2" s="3" t="inlineStr">
        <is>
          <t>Organize suas vendas, faça follow-up no tempo certo e feche mais contratos.</t>
        </is>
      </c>
      <c r="J2" s="1" t="n"/>
    </row>
    <row r="3" ht="10" customHeight="1">
      <c r="A3" s="1" t="n"/>
      <c r="J3" s="1" t="n"/>
    </row>
    <row r="4" ht="34" customHeight="1">
      <c r="A4" s="4" t="inlineStr"/>
      <c r="B4" s="5" t="inlineStr">
        <is>
          <t>Data
Contato</t>
        </is>
      </c>
      <c r="C4" s="5" t="inlineStr">
        <is>
          <t>Nome do Cliente / Empresa</t>
        </is>
      </c>
      <c r="D4" s="5" t="inlineStr">
        <is>
          <t>Origem
do Lead</t>
        </is>
      </c>
      <c r="E4" s="6" t="inlineStr">
        <is>
          <t>Status
do Funil</t>
        </is>
      </c>
      <c r="F4" s="6" t="inlineStr">
        <is>
          <t>Valor
Estimado (R$)</t>
        </is>
      </c>
      <c r="G4" s="5" t="inlineStr">
        <is>
          <t>Última
Interação</t>
        </is>
      </c>
      <c r="H4" s="7" t="inlineStr">
        <is>
          <t>Próximo
Follow-up</t>
        </is>
      </c>
      <c r="I4" s="5" t="inlineStr">
        <is>
          <t>Observações / Notas</t>
        </is>
      </c>
      <c r="J4" s="4" t="inlineStr"/>
    </row>
    <row r="5" ht="20" customHeight="1">
      <c r="A5" s="1" t="n"/>
      <c r="B5" s="8" t="n"/>
      <c r="C5" s="9" t="n"/>
      <c r="D5" s="10" t="n"/>
      <c r="E5" s="10" t="n"/>
      <c r="F5" s="11" t="n"/>
      <c r="G5" s="8" t="n"/>
      <c r="H5" s="12" t="n"/>
      <c r="I5" s="9" t="n"/>
      <c r="J5" s="1" t="n"/>
    </row>
    <row r="6" ht="20" customHeight="1">
      <c r="A6" s="1" t="n"/>
      <c r="B6" s="8" t="n"/>
      <c r="C6" s="9" t="n"/>
      <c r="D6" s="10" t="n"/>
      <c r="E6" s="10" t="n"/>
      <c r="F6" s="11" t="n"/>
      <c r="G6" s="8" t="n"/>
      <c r="H6" s="12" t="n"/>
      <c r="I6" s="9" t="n"/>
      <c r="J6" s="1" t="n"/>
    </row>
    <row r="7" ht="20" customHeight="1">
      <c r="A7" s="1" t="n"/>
      <c r="B7" s="8" t="n"/>
      <c r="C7" s="9" t="n"/>
      <c r="D7" s="10" t="n"/>
      <c r="E7" s="10" t="n"/>
      <c r="F7" s="11" t="n"/>
      <c r="G7" s="8" t="n"/>
      <c r="H7" s="12" t="n"/>
      <c r="I7" s="9" t="n"/>
      <c r="J7" s="1" t="n"/>
    </row>
    <row r="8" ht="20" customHeight="1">
      <c r="A8" s="1" t="n"/>
      <c r="B8" s="8" t="n"/>
      <c r="C8" s="9" t="n"/>
      <c r="D8" s="10" t="n"/>
      <c r="E8" s="10" t="n"/>
      <c r="F8" s="11" t="n"/>
      <c r="G8" s="8" t="n"/>
      <c r="H8" s="12" t="n"/>
      <c r="I8" s="9" t="n"/>
      <c r="J8" s="1" t="n"/>
    </row>
    <row r="9" ht="20" customHeight="1">
      <c r="A9" s="1" t="n"/>
      <c r="B9" s="8" t="n"/>
      <c r="C9" s="9" t="n"/>
      <c r="D9" s="10" t="n"/>
      <c r="E9" s="10" t="n"/>
      <c r="F9" s="11" t="n"/>
      <c r="G9" s="8" t="n"/>
      <c r="H9" s="12" t="n"/>
      <c r="I9" s="9" t="n"/>
      <c r="J9" s="1" t="n"/>
    </row>
    <row r="10" ht="20" customHeight="1">
      <c r="A10" s="1" t="n"/>
      <c r="B10" s="8" t="n"/>
      <c r="C10" s="9" t="n"/>
      <c r="D10" s="10" t="n"/>
      <c r="E10" s="10" t="n"/>
      <c r="F10" s="11" t="n"/>
      <c r="G10" s="8" t="n"/>
      <c r="H10" s="12" t="n"/>
      <c r="I10" s="9" t="n"/>
      <c r="J10" s="1" t="n"/>
    </row>
    <row r="11" ht="20" customHeight="1">
      <c r="A11" s="1" t="n"/>
      <c r="B11" s="8" t="n"/>
      <c r="C11" s="9" t="n"/>
      <c r="D11" s="10" t="n"/>
      <c r="E11" s="10" t="n"/>
      <c r="F11" s="11" t="n"/>
      <c r="G11" s="8" t="n"/>
      <c r="H11" s="12" t="n"/>
      <c r="I11" s="9" t="n"/>
      <c r="J11" s="1" t="n"/>
    </row>
    <row r="12" ht="20" customHeight="1">
      <c r="A12" s="1" t="n"/>
      <c r="B12" s="8" t="n"/>
      <c r="C12" s="9" t="n"/>
      <c r="D12" s="10" t="n"/>
      <c r="E12" s="10" t="n"/>
      <c r="F12" s="11" t="n"/>
      <c r="G12" s="8" t="n"/>
      <c r="H12" s="12" t="n"/>
      <c r="I12" s="9" t="n"/>
      <c r="J12" s="1" t="n"/>
    </row>
    <row r="13" ht="20" customHeight="1">
      <c r="A13" s="1" t="n"/>
      <c r="B13" s="8" t="n"/>
      <c r="C13" s="9" t="n"/>
      <c r="D13" s="10" t="n"/>
      <c r="E13" s="10" t="n"/>
      <c r="F13" s="11" t="n"/>
      <c r="G13" s="8" t="n"/>
      <c r="H13" s="12" t="n"/>
      <c r="I13" s="9" t="n"/>
      <c r="J13" s="1" t="n"/>
    </row>
    <row r="14" ht="20" customHeight="1">
      <c r="A14" s="1" t="n"/>
      <c r="B14" s="8" t="n"/>
      <c r="C14" s="9" t="n"/>
      <c r="D14" s="10" t="n"/>
      <c r="E14" s="10" t="n"/>
      <c r="F14" s="11" t="n"/>
      <c r="G14" s="8" t="n"/>
      <c r="H14" s="12" t="n"/>
      <c r="I14" s="9" t="n"/>
      <c r="J14" s="1" t="n"/>
    </row>
    <row r="15" ht="20" customHeight="1">
      <c r="A15" s="1" t="n"/>
      <c r="B15" s="8" t="n"/>
      <c r="C15" s="9" t="n"/>
      <c r="D15" s="10" t="n"/>
      <c r="E15" s="10" t="n"/>
      <c r="F15" s="11" t="n"/>
      <c r="G15" s="8" t="n"/>
      <c r="H15" s="12" t="n"/>
      <c r="I15" s="9" t="n"/>
      <c r="J15" s="1" t="n"/>
    </row>
    <row r="16" ht="20" customHeight="1">
      <c r="A16" s="1" t="n"/>
      <c r="B16" s="8" t="n"/>
      <c r="C16" s="9" t="n"/>
      <c r="D16" s="10" t="n"/>
      <c r="E16" s="10" t="n"/>
      <c r="F16" s="11" t="n"/>
      <c r="G16" s="8" t="n"/>
      <c r="H16" s="12" t="n"/>
      <c r="I16" s="9" t="n"/>
      <c r="J16" s="1" t="n"/>
    </row>
    <row r="17" ht="20" customHeight="1">
      <c r="A17" s="1" t="n"/>
      <c r="B17" s="8" t="n"/>
      <c r="C17" s="9" t="n"/>
      <c r="D17" s="10" t="n"/>
      <c r="E17" s="10" t="n"/>
      <c r="F17" s="11" t="n"/>
      <c r="G17" s="8" t="n"/>
      <c r="H17" s="12" t="n"/>
      <c r="I17" s="9" t="n"/>
      <c r="J17" s="1" t="n"/>
    </row>
    <row r="18" ht="20" customHeight="1">
      <c r="A18" s="1" t="n"/>
      <c r="B18" s="8" t="n"/>
      <c r="C18" s="9" t="n"/>
      <c r="D18" s="10" t="n"/>
      <c r="E18" s="10" t="n"/>
      <c r="F18" s="11" t="n"/>
      <c r="G18" s="8" t="n"/>
      <c r="H18" s="12" t="n"/>
      <c r="I18" s="9" t="n"/>
      <c r="J18" s="1" t="n"/>
    </row>
    <row r="19" ht="20" customHeight="1">
      <c r="A19" s="1" t="n"/>
      <c r="B19" s="8" t="n"/>
      <c r="C19" s="9" t="n"/>
      <c r="D19" s="10" t="n"/>
      <c r="E19" s="10" t="n"/>
      <c r="F19" s="11" t="n"/>
      <c r="G19" s="8" t="n"/>
      <c r="H19" s="12" t="n"/>
      <c r="I19" s="9" t="n"/>
      <c r="J19" s="1" t="n"/>
    </row>
    <row r="20" ht="20" customHeight="1">
      <c r="A20" s="1" t="n"/>
      <c r="B20" s="8" t="n"/>
      <c r="C20" s="9" t="n"/>
      <c r="D20" s="10" t="n"/>
      <c r="E20" s="10" t="n"/>
      <c r="F20" s="11" t="n"/>
      <c r="G20" s="8" t="n"/>
      <c r="H20" s="12" t="n"/>
      <c r="I20" s="9" t="n"/>
      <c r="J20" s="1" t="n"/>
    </row>
    <row r="21" ht="20" customHeight="1">
      <c r="A21" s="1" t="n"/>
      <c r="B21" s="8" t="n"/>
      <c r="C21" s="9" t="n"/>
      <c r="D21" s="10" t="n"/>
      <c r="E21" s="10" t="n"/>
      <c r="F21" s="11" t="n"/>
      <c r="G21" s="8" t="n"/>
      <c r="H21" s="12" t="n"/>
      <c r="I21" s="9" t="n"/>
      <c r="J21" s="1" t="n"/>
    </row>
    <row r="22" ht="20" customHeight="1">
      <c r="A22" s="1" t="n"/>
      <c r="B22" s="8" t="n"/>
      <c r="C22" s="9" t="n"/>
      <c r="D22" s="10" t="n"/>
      <c r="E22" s="10" t="n"/>
      <c r="F22" s="11" t="n"/>
      <c r="G22" s="8" t="n"/>
      <c r="H22" s="12" t="n"/>
      <c r="I22" s="9" t="n"/>
      <c r="J22" s="1" t="n"/>
    </row>
    <row r="23" ht="20" customHeight="1">
      <c r="A23" s="1" t="n"/>
      <c r="B23" s="8" t="n"/>
      <c r="C23" s="9" t="n"/>
      <c r="D23" s="10" t="n"/>
      <c r="E23" s="10" t="n"/>
      <c r="F23" s="11" t="n"/>
      <c r="G23" s="8" t="n"/>
      <c r="H23" s="12" t="n"/>
      <c r="I23" s="9" t="n"/>
      <c r="J23" s="1" t="n"/>
    </row>
    <row r="24" ht="20" customHeight="1">
      <c r="A24" s="1" t="n"/>
      <c r="B24" s="8" t="n"/>
      <c r="C24" s="9" t="n"/>
      <c r="D24" s="10" t="n"/>
      <c r="E24" s="10" t="n"/>
      <c r="F24" s="11" t="n"/>
      <c r="G24" s="8" t="n"/>
      <c r="H24" s="12" t="n"/>
      <c r="I24" s="9" t="n"/>
      <c r="J24" s="1" t="n"/>
    </row>
    <row r="25" ht="20" customHeight="1">
      <c r="A25" s="1" t="n"/>
      <c r="B25" s="8" t="n"/>
      <c r="C25" s="9" t="n"/>
      <c r="D25" s="10" t="n"/>
      <c r="E25" s="10" t="n"/>
      <c r="F25" s="11" t="n"/>
      <c r="G25" s="8" t="n"/>
      <c r="H25" s="12" t="n"/>
      <c r="I25" s="9" t="n"/>
      <c r="J25" s="1" t="n"/>
    </row>
    <row r="26" ht="20" customHeight="1">
      <c r="A26" s="1" t="n"/>
      <c r="B26" s="8" t="n"/>
      <c r="C26" s="9" t="n"/>
      <c r="D26" s="10" t="n"/>
      <c r="E26" s="10" t="n"/>
      <c r="F26" s="11" t="n"/>
      <c r="G26" s="8" t="n"/>
      <c r="H26" s="12" t="n"/>
      <c r="I26" s="9" t="n"/>
      <c r="J26" s="1" t="n"/>
    </row>
    <row r="27" ht="20" customHeight="1">
      <c r="A27" s="1" t="n"/>
      <c r="B27" s="8" t="n"/>
      <c r="C27" s="9" t="n"/>
      <c r="D27" s="10" t="n"/>
      <c r="E27" s="10" t="n"/>
      <c r="F27" s="11" t="n"/>
      <c r="G27" s="8" t="n"/>
      <c r="H27" s="12" t="n"/>
      <c r="I27" s="9" t="n"/>
      <c r="J27" s="1" t="n"/>
    </row>
    <row r="28" ht="20" customHeight="1">
      <c r="A28" s="1" t="n"/>
      <c r="B28" s="8" t="n"/>
      <c r="C28" s="9" t="n"/>
      <c r="D28" s="10" t="n"/>
      <c r="E28" s="10" t="n"/>
      <c r="F28" s="11" t="n"/>
      <c r="G28" s="8" t="n"/>
      <c r="H28" s="12" t="n"/>
      <c r="I28" s="9" t="n"/>
      <c r="J28" s="1" t="n"/>
    </row>
    <row r="29" ht="20" customHeight="1">
      <c r="A29" s="1" t="n"/>
      <c r="B29" s="8" t="n"/>
      <c r="C29" s="9" t="n"/>
      <c r="D29" s="10" t="n"/>
      <c r="E29" s="10" t="n"/>
      <c r="F29" s="11" t="n"/>
      <c r="G29" s="8" t="n"/>
      <c r="H29" s="12" t="n"/>
      <c r="I29" s="9" t="n"/>
      <c r="J29" s="1" t="n"/>
    </row>
    <row r="30" ht="20" customHeight="1">
      <c r="A30" s="1" t="n"/>
      <c r="B30" s="8" t="n"/>
      <c r="C30" s="9" t="n"/>
      <c r="D30" s="10" t="n"/>
      <c r="E30" s="10" t="n"/>
      <c r="F30" s="11" t="n"/>
      <c r="G30" s="8" t="n"/>
      <c r="H30" s="12" t="n"/>
      <c r="I30" s="9" t="n"/>
      <c r="J30" s="1" t="n"/>
    </row>
    <row r="31" ht="20" customHeight="1">
      <c r="A31" s="1" t="n"/>
      <c r="B31" s="8" t="n"/>
      <c r="C31" s="9" t="n"/>
      <c r="D31" s="10" t="n"/>
      <c r="E31" s="10" t="n"/>
      <c r="F31" s="11" t="n"/>
      <c r="G31" s="8" t="n"/>
      <c r="H31" s="12" t="n"/>
      <c r="I31" s="9" t="n"/>
      <c r="J31" s="1" t="n"/>
    </row>
    <row r="32" ht="20" customHeight="1">
      <c r="A32" s="1" t="n"/>
      <c r="B32" s="8" t="n"/>
      <c r="C32" s="9" t="n"/>
      <c r="D32" s="10" t="n"/>
      <c r="E32" s="10" t="n"/>
      <c r="F32" s="11" t="n"/>
      <c r="G32" s="8" t="n"/>
      <c r="H32" s="12" t="n"/>
      <c r="I32" s="9" t="n"/>
      <c r="J32" s="1" t="n"/>
    </row>
    <row r="33" ht="20" customHeight="1">
      <c r="A33" s="1" t="n"/>
      <c r="B33" s="8" t="n"/>
      <c r="C33" s="9" t="n"/>
      <c r="D33" s="10" t="n"/>
      <c r="E33" s="10" t="n"/>
      <c r="F33" s="11" t="n"/>
      <c r="G33" s="8" t="n"/>
      <c r="H33" s="12" t="n"/>
      <c r="I33" s="9" t="n"/>
      <c r="J33" s="1" t="n"/>
    </row>
    <row r="34" ht="20" customHeight="1">
      <c r="A34" s="1" t="n"/>
      <c r="B34" s="8" t="n"/>
      <c r="C34" s="9" t="n"/>
      <c r="D34" s="10" t="n"/>
      <c r="E34" s="10" t="n"/>
      <c r="F34" s="11" t="n"/>
      <c r="G34" s="8" t="n"/>
      <c r="H34" s="12" t="n"/>
      <c r="I34" s="9" t="n"/>
      <c r="J34" s="1" t="n"/>
    </row>
    <row r="35" ht="20" customHeight="1">
      <c r="A35" s="1" t="n"/>
      <c r="B35" s="8" t="n"/>
      <c r="C35" s="9" t="n"/>
      <c r="D35" s="10" t="n"/>
      <c r="E35" s="10" t="n"/>
      <c r="F35" s="11" t="n"/>
      <c r="G35" s="8" t="n"/>
      <c r="H35" s="12" t="n"/>
      <c r="I35" s="9" t="n"/>
      <c r="J35" s="1" t="n"/>
    </row>
    <row r="36" ht="20" customHeight="1">
      <c r="A36" s="1" t="n"/>
      <c r="B36" s="8" t="n"/>
      <c r="C36" s="9" t="n"/>
      <c r="D36" s="10" t="n"/>
      <c r="E36" s="10" t="n"/>
      <c r="F36" s="11" t="n"/>
      <c r="G36" s="8" t="n"/>
      <c r="H36" s="12" t="n"/>
      <c r="I36" s="9" t="n"/>
      <c r="J36" s="1" t="n"/>
    </row>
    <row r="37" ht="20" customHeight="1">
      <c r="A37" s="1" t="n"/>
      <c r="B37" s="8" t="n"/>
      <c r="C37" s="9" t="n"/>
      <c r="D37" s="10" t="n"/>
      <c r="E37" s="10" t="n"/>
      <c r="F37" s="11" t="n"/>
      <c r="G37" s="8" t="n"/>
      <c r="H37" s="12" t="n"/>
      <c r="I37" s="9" t="n"/>
      <c r="J37" s="1" t="n"/>
    </row>
    <row r="38" ht="20" customHeight="1">
      <c r="A38" s="1" t="n"/>
      <c r="B38" s="8" t="n"/>
      <c r="C38" s="9" t="n"/>
      <c r="D38" s="10" t="n"/>
      <c r="E38" s="10" t="n"/>
      <c r="F38" s="11" t="n"/>
      <c r="G38" s="8" t="n"/>
      <c r="H38" s="12" t="n"/>
      <c r="I38" s="9" t="n"/>
      <c r="J38" s="1" t="n"/>
    </row>
    <row r="39" ht="20" customHeight="1">
      <c r="A39" s="1" t="n"/>
      <c r="B39" s="8" t="n"/>
      <c r="C39" s="9" t="n"/>
      <c r="D39" s="10" t="n"/>
      <c r="E39" s="10" t="n"/>
      <c r="F39" s="11" t="n"/>
      <c r="G39" s="8" t="n"/>
      <c r="H39" s="12" t="n"/>
      <c r="I39" s="9" t="n"/>
      <c r="J39" s="1" t="n"/>
    </row>
    <row r="40" ht="20" customHeight="1">
      <c r="A40" s="1" t="n"/>
      <c r="B40" s="8" t="n"/>
      <c r="C40" s="9" t="n"/>
      <c r="D40" s="10" t="n"/>
      <c r="E40" s="10" t="n"/>
      <c r="F40" s="11" t="n"/>
      <c r="G40" s="8" t="n"/>
      <c r="H40" s="12" t="n"/>
      <c r="I40" s="9" t="n"/>
      <c r="J40" s="1" t="n"/>
    </row>
    <row r="41" ht="20" customHeight="1">
      <c r="A41" s="1" t="n"/>
      <c r="B41" s="8" t="n"/>
      <c r="C41" s="9" t="n"/>
      <c r="D41" s="10" t="n"/>
      <c r="E41" s="10" t="n"/>
      <c r="F41" s="11" t="n"/>
      <c r="G41" s="8" t="n"/>
      <c r="H41" s="12" t="n"/>
      <c r="I41" s="9" t="n"/>
      <c r="J41" s="1" t="n"/>
    </row>
    <row r="42" ht="20" customHeight="1">
      <c r="A42" s="1" t="n"/>
      <c r="B42" s="8" t="n"/>
      <c r="C42" s="9" t="n"/>
      <c r="D42" s="10" t="n"/>
      <c r="E42" s="10" t="n"/>
      <c r="F42" s="11" t="n"/>
      <c r="G42" s="8" t="n"/>
      <c r="H42" s="12" t="n"/>
      <c r="I42" s="9" t="n"/>
      <c r="J42" s="1" t="n"/>
    </row>
    <row r="43" ht="20" customHeight="1">
      <c r="A43" s="1" t="n"/>
      <c r="B43" s="8" t="n"/>
      <c r="C43" s="9" t="n"/>
      <c r="D43" s="10" t="n"/>
      <c r="E43" s="10" t="n"/>
      <c r="F43" s="11" t="n"/>
      <c r="G43" s="8" t="n"/>
      <c r="H43" s="12" t="n"/>
      <c r="I43" s="9" t="n"/>
      <c r="J43" s="1" t="n"/>
    </row>
    <row r="44" ht="20" customHeight="1">
      <c r="A44" s="1" t="n"/>
      <c r="B44" s="8" t="n"/>
      <c r="C44" s="9" t="n"/>
      <c r="D44" s="10" t="n"/>
      <c r="E44" s="10" t="n"/>
      <c r="F44" s="11" t="n"/>
      <c r="G44" s="8" t="n"/>
      <c r="H44" s="12" t="n"/>
      <c r="I44" s="9" t="n"/>
      <c r="J44" s="1" t="n"/>
    </row>
    <row r="45" ht="20" customHeight="1">
      <c r="A45" s="1" t="n"/>
      <c r="B45" s="8" t="n"/>
      <c r="C45" s="9" t="n"/>
      <c r="D45" s="10" t="n"/>
      <c r="E45" s="10" t="n"/>
      <c r="F45" s="11" t="n"/>
      <c r="G45" s="8" t="n"/>
      <c r="H45" s="12" t="n"/>
      <c r="I45" s="9" t="n"/>
      <c r="J45" s="1" t="n"/>
    </row>
    <row r="46" ht="20" customHeight="1">
      <c r="A46" s="1" t="n"/>
      <c r="B46" s="8" t="n"/>
      <c r="C46" s="9" t="n"/>
      <c r="D46" s="10" t="n"/>
      <c r="E46" s="10" t="n"/>
      <c r="F46" s="11" t="n"/>
      <c r="G46" s="8" t="n"/>
      <c r="H46" s="12" t="n"/>
      <c r="I46" s="9" t="n"/>
      <c r="J46" s="1" t="n"/>
    </row>
    <row r="47" ht="20" customHeight="1">
      <c r="A47" s="1" t="n"/>
      <c r="B47" s="8" t="n"/>
      <c r="C47" s="9" t="n"/>
      <c r="D47" s="10" t="n"/>
      <c r="E47" s="10" t="n"/>
      <c r="F47" s="11" t="n"/>
      <c r="G47" s="8" t="n"/>
      <c r="H47" s="12" t="n"/>
      <c r="I47" s="9" t="n"/>
      <c r="J47" s="1" t="n"/>
    </row>
    <row r="48" ht="20" customHeight="1">
      <c r="A48" s="1" t="n"/>
      <c r="B48" s="8" t="n"/>
      <c r="C48" s="9" t="n"/>
      <c r="D48" s="10" t="n"/>
      <c r="E48" s="10" t="n"/>
      <c r="F48" s="11" t="n"/>
      <c r="G48" s="8" t="n"/>
      <c r="H48" s="12" t="n"/>
      <c r="I48" s="9" t="n"/>
      <c r="J48" s="1" t="n"/>
    </row>
    <row r="49" ht="20" customHeight="1">
      <c r="A49" s="1" t="n"/>
      <c r="B49" s="8" t="n"/>
      <c r="C49" s="9" t="n"/>
      <c r="D49" s="10" t="n"/>
      <c r="E49" s="10" t="n"/>
      <c r="F49" s="11" t="n"/>
      <c r="G49" s="8" t="n"/>
      <c r="H49" s="12" t="n"/>
      <c r="I49" s="9" t="n"/>
      <c r="J49" s="1" t="n"/>
    </row>
    <row r="50" ht="20" customHeight="1">
      <c r="A50" s="1" t="n"/>
      <c r="B50" s="8" t="n"/>
      <c r="C50" s="9" t="n"/>
      <c r="D50" s="10" t="n"/>
      <c r="E50" s="10" t="n"/>
      <c r="F50" s="11" t="n"/>
      <c r="G50" s="8" t="n"/>
      <c r="H50" s="12" t="n"/>
      <c r="I50" s="9" t="n"/>
      <c r="J50" s="1" t="n"/>
    </row>
    <row r="51" ht="20" customHeight="1">
      <c r="A51" s="1" t="n"/>
      <c r="B51" s="8" t="n"/>
      <c r="C51" s="9" t="n"/>
      <c r="D51" s="10" t="n"/>
      <c r="E51" s="10" t="n"/>
      <c r="F51" s="11" t="n"/>
      <c r="G51" s="8" t="n"/>
      <c r="H51" s="12" t="n"/>
      <c r="I51" s="9" t="n"/>
      <c r="J51" s="1" t="n"/>
    </row>
    <row r="52" ht="20" customHeight="1">
      <c r="A52" s="1" t="n"/>
      <c r="B52" s="8" t="n"/>
      <c r="C52" s="9" t="n"/>
      <c r="D52" s="10" t="n"/>
      <c r="E52" s="10" t="n"/>
      <c r="F52" s="11" t="n"/>
      <c r="G52" s="8" t="n"/>
      <c r="H52" s="12" t="n"/>
      <c r="I52" s="9" t="n"/>
      <c r="J52" s="1" t="n"/>
    </row>
    <row r="53" ht="20" customHeight="1">
      <c r="A53" s="1" t="n"/>
      <c r="B53" s="8" t="n"/>
      <c r="C53" s="9" t="n"/>
      <c r="D53" s="10" t="n"/>
      <c r="E53" s="10" t="n"/>
      <c r="F53" s="11" t="n"/>
      <c r="G53" s="8" t="n"/>
      <c r="H53" s="12" t="n"/>
      <c r="I53" s="9" t="n"/>
      <c r="J53" s="1" t="n"/>
    </row>
    <row r="54" ht="20" customHeight="1">
      <c r="A54" s="1" t="n"/>
      <c r="B54" s="8" t="n"/>
      <c r="C54" s="9" t="n"/>
      <c r="D54" s="10" t="n"/>
      <c r="E54" s="10" t="n"/>
      <c r="F54" s="11" t="n"/>
      <c r="G54" s="8" t="n"/>
      <c r="H54" s="12" t="n"/>
      <c r="I54" s="9" t="n"/>
      <c r="J54" s="1" t="n"/>
    </row>
    <row r="55" ht="8" customHeight="1">
      <c r="A55" s="1" t="n"/>
      <c r="J55" s="1" t="n"/>
    </row>
    <row r="56" ht="28" customHeight="1">
      <c r="A56" s="1" t="n"/>
      <c r="B56" s="13" t="inlineStr">
        <is>
          <t>📊  RESUMO DO FUNIL</t>
        </is>
      </c>
      <c r="E56" s="14" t="inlineStr">
        <is>
          <t>Total de Leads</t>
        </is>
      </c>
      <c r="F56" s="15" t="inlineStr">
        <is>
          <t>Propostas Enviadas</t>
        </is>
      </c>
      <c r="G56" s="16" t="inlineStr">
        <is>
          <t>Ganhos ✅</t>
        </is>
      </c>
      <c r="H56" s="17" t="inlineStr">
        <is>
          <t>R$ em Aberto</t>
        </is>
      </c>
      <c r="I56" s="16" t="inlineStr">
        <is>
          <t>R$ Fechado</t>
        </is>
      </c>
      <c r="J56" s="1" t="n"/>
    </row>
    <row r="57" ht="32" customHeight="1">
      <c r="A57" s="1" t="n"/>
      <c r="E57" s="18">
        <f>COUNTA(C5:C54)</f>
        <v/>
      </c>
      <c r="F57" s="19">
        <f>COUNTIF(E5:E54,"🟠 Proposta Enviada")</f>
        <v/>
      </c>
      <c r="G57" s="20">
        <f>COUNTIF(E5:E54,"✅ Ganho")</f>
        <v/>
      </c>
      <c r="H57" s="21">
        <f>SUMIF(E5:E54,"🟠 Proposta Enviada",F5:F54)</f>
        <v/>
      </c>
      <c r="I57" s="22">
        <f>SUMIF(E5:E54,"✅ Ganho",F5:F54)</f>
        <v/>
      </c>
      <c r="J57" s="1" t="n"/>
    </row>
    <row r="58" ht="20" customHeight="1">
      <c r="A58" s="1" t="n"/>
      <c r="J58" s="1" t="n"/>
    </row>
    <row r="59" ht="20" customHeight="1">
      <c r="A59" s="1" t="n"/>
      <c r="J59" s="1" t="n"/>
    </row>
    <row r="60" ht="20" customHeight="1"/>
    <row r="61" ht="20" customHeight="1"/>
    <row r="62" ht="20" customHeight="1"/>
    <row r="63" ht="20" customHeight="1"/>
    <row r="64" ht="20" customHeight="1"/>
    <row r="65" ht="20" customHeight="1"/>
    <row r="66" ht="20" customHeight="1"/>
    <row r="67" ht="20" customHeight="1"/>
    <row r="68" ht="20" customHeight="1"/>
    <row r="69" ht="20" customHeight="1"/>
    <row r="70" ht="20" customHeight="1"/>
    <row r="71" ht="20" customHeight="1"/>
    <row r="72" ht="20" customHeight="1"/>
    <row r="73" ht="20" customHeight="1"/>
    <row r="74" ht="20" customHeight="1"/>
    <row r="75" ht="20" customHeight="1"/>
    <row r="76" ht="20" customHeight="1"/>
    <row r="77" ht="20" customHeight="1"/>
    <row r="78" ht="20" customHeight="1"/>
    <row r="79" ht="20" customHeight="1"/>
    <row r="80" ht="20" customHeight="1"/>
    <row r="81" ht="20" customHeight="1"/>
    <row r="82" ht="20" customHeight="1"/>
    <row r="83" ht="20" customHeight="1"/>
    <row r="84" ht="20" customHeight="1"/>
    <row r="85" ht="20" customHeight="1"/>
    <row r="86" ht="20" customHeight="1"/>
    <row r="87" ht="20" customHeight="1"/>
    <row r="88" ht="20" customHeight="1"/>
    <row r="89" ht="20" customHeight="1"/>
    <row r="90" ht="20" customHeight="1"/>
    <row r="91" ht="20" customHeight="1"/>
    <row r="92" ht="20" customHeight="1"/>
    <row r="93" ht="20" customHeight="1"/>
    <row r="94" ht="20" customHeight="1"/>
    <row r="95" ht="20" customHeight="1"/>
    <row r="96" ht="20" customHeight="1"/>
    <row r="97" ht="20" customHeight="1"/>
    <row r="98" ht="20" customHeight="1"/>
    <row r="99" ht="20" customHeight="1"/>
    <row r="100" ht="20" customHeight="1"/>
    <row r="101" ht="20" customHeight="1"/>
    <row r="102" ht="20" customHeight="1"/>
    <row r="103" ht="20" customHeight="1"/>
    <row r="104" ht="20" customHeight="1"/>
    <row r="105" ht="20" customHeight="1"/>
    <row r="106" ht="20" customHeight="1"/>
    <row r="107" ht="20" customHeight="1"/>
    <row r="108" ht="20" customHeight="1"/>
    <row r="109" ht="20" customHeight="1"/>
    <row r="110" ht="20" customHeight="1"/>
    <row r="111" ht="20" customHeight="1"/>
    <row r="112" ht="20" customHeight="1"/>
    <row r="113" ht="20" customHeight="1"/>
    <row r="114" ht="20" customHeight="1"/>
    <row r="115" ht="20" customHeight="1"/>
    <row r="116" ht="20" customHeight="1"/>
    <row r="117" ht="20" customHeight="1"/>
    <row r="118" ht="20" customHeight="1"/>
    <row r="119" ht="20" customHeight="1"/>
  </sheetData>
  <mergeCells count="3">
    <mergeCell ref="B56:D56"/>
    <mergeCell ref="B1:I1"/>
    <mergeCell ref="B2:I2"/>
  </mergeCells>
  <dataValidations count="2">
    <dataValidation sqref="E5 E6 E7 E8 E9 E10 E11 E12 E13 E14 E15 E16 E17 E18 E19 E20 E21 E22 E23 E24 E25 E26 E27 E28 E29 E30 E31 E32 E33 E34 E35 E36 E37 E38 E39 E40 E41 E42 E43 E44 E45 E46 E47 E48 E49 E50 E51 E52 E53 E54" showDropDown="0" showInputMessage="0" showErrorMessage="0" allowBlank="1" errorTitle="Valor inválido" error="Selecione um status válido da lista" promptTitle="Status do Funil" prompt="Escolha o estágio do funil" type="list">
      <formula1>"🔵 Lead,🟡 Qualificação,🟠 Proposta Enviada,🔴 Negociação,✅ Ganho,❌ Perdido"</formula1>
    </dataValidation>
    <dataValidation sqref="D5 D6 D7 D8 D9 D10 D11 D12 D13 D14 D15 D16 D17 D18 D19 D20 D21 D22 D23 D24 D25 D26 D27 D28 D29 D30 D31 D32 D33 D34 D35 D36 D37 D38 D39 D40 D41 D42 D43 D44 D45 D46 D47 D48 D49 D50 D51 D52 D53 D54" showDropDown="0" showInputMessage="0" showErrorMessage="0" allowBlank="1" type="list">
      <formula1>"Instagram,LinkedIn,WhatsApp,Indicação,Site/Blog,E-mail,Facebook,TikTok,Busca Ativa,Outro"</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J21"/>
  <sheetViews>
    <sheetView showGridLines="0" workbookViewId="0">
      <selection activeCell="A1" sqref="A1"/>
    </sheetView>
  </sheetViews>
  <sheetFormatPr baseColWidth="8" defaultRowHeight="15"/>
  <cols>
    <col width="3" customWidth="1" min="1" max="1"/>
    <col width="20" customWidth="1" min="2" max="2"/>
    <col width="18" customWidth="1" min="3" max="3"/>
    <col width="18" customWidth="1" min="4" max="4"/>
    <col width="18" customWidth="1" min="5" max="5"/>
    <col width="18" customWidth="1" min="6" max="6"/>
    <col width="18" customWidth="1" min="7" max="7"/>
    <col width="18" customWidth="1" min="8" max="8"/>
    <col width="18" customWidth="1" min="9" max="9"/>
    <col width="3" customWidth="1" min="10" max="10"/>
  </cols>
  <sheetData>
    <row r="1" ht="48" customHeight="1">
      <c r="A1" s="1" t="n"/>
      <c r="B1" s="23" t="inlineStr">
        <is>
          <t>📊  DASHBOARD — ANÁLISE DE CONVERSÃO E PERFORMANCE</t>
        </is>
      </c>
      <c r="J1" s="1" t="n"/>
    </row>
    <row r="2" ht="22" customHeight="1">
      <c r="A2" s="1" t="n"/>
      <c r="B2" s="3" t="inlineStr">
        <is>
          <t>Métricas atualizadas automaticamente com base no Funil de Vendas</t>
        </is>
      </c>
      <c r="J2" s="1" t="n"/>
    </row>
    <row r="3">
      <c r="A3" s="1" t="n"/>
      <c r="J3" s="1" t="n"/>
    </row>
    <row r="4" ht="28" customHeight="1">
      <c r="A4" s="1" t="n"/>
      <c r="B4" s="24" t="inlineStr">
        <is>
          <t>▸  LEADS POR ESTÁGIO DO FUNIL</t>
        </is>
      </c>
      <c r="J4" s="1" t="n"/>
    </row>
    <row r="5" ht="24" customHeight="1">
      <c r="A5" s="1" t="n"/>
      <c r="B5" s="5" t="inlineStr">
        <is>
          <t>🔵 Lead</t>
        </is>
      </c>
      <c r="C5" s="7" t="inlineStr">
        <is>
          <t>🟡 Qualificação</t>
        </is>
      </c>
      <c r="D5" s="25" t="inlineStr">
        <is>
          <t>🟠 Proposta Enviada</t>
        </is>
      </c>
      <c r="E5" s="26" t="inlineStr">
        <is>
          <t>🔴 Negociação</t>
        </is>
      </c>
      <c r="F5" s="27" t="inlineStr">
        <is>
          <t>✅ Ganho</t>
        </is>
      </c>
      <c r="G5" s="28" t="inlineStr">
        <is>
          <t>❌ Perdido</t>
        </is>
      </c>
      <c r="J5" s="1" t="n"/>
    </row>
    <row r="6" ht="36" customHeight="1">
      <c r="A6" s="1" t="n"/>
      <c r="B6" s="29">
        <f>COUNTIF('🎯 Funil de Vendas'!E5:E54,"🔵 Lead")</f>
        <v/>
      </c>
      <c r="C6" s="30">
        <f>COUNTIF('🎯 Funil de Vendas'!E5:E54,"🟡 Qualificação")</f>
        <v/>
      </c>
      <c r="D6" s="31">
        <f>COUNTIF('🎯 Funil de Vendas'!E5:E54,"🟠 Proposta Enviada")</f>
        <v/>
      </c>
      <c r="E6" s="32">
        <f>COUNTIF('🎯 Funil de Vendas'!E5:E54,"🔴 Negociação")</f>
        <v/>
      </c>
      <c r="F6" s="33">
        <f>COUNTIF('🎯 Funil de Vendas'!E5:E54,"✅ Ganho")</f>
        <v/>
      </c>
      <c r="G6" s="34">
        <f>COUNTIF('🎯 Funil de Vendas'!E5:E54,"❌ Perdido")</f>
        <v/>
      </c>
      <c r="J6" s="1" t="n"/>
    </row>
    <row r="7">
      <c r="A7" s="1" t="n"/>
      <c r="J7" s="1" t="n"/>
    </row>
    <row r="8" ht="28" customHeight="1">
      <c r="A8" s="1" t="n"/>
      <c r="B8" s="35" t="inlineStr">
        <is>
          <t>▸  TAXAS DE CONVERSÃO &amp; VALORES</t>
        </is>
      </c>
      <c r="J8" s="1" t="n"/>
    </row>
    <row r="9" ht="24" customHeight="1">
      <c r="A9" s="1" t="n"/>
      <c r="B9" s="5" t="inlineStr">
        <is>
          <t>Total de Leads</t>
        </is>
      </c>
      <c r="C9" s="27" t="inlineStr">
        <is>
          <t>Taxa de Ganho (%)</t>
        </is>
      </c>
      <c r="D9" s="6" t="inlineStr">
        <is>
          <t>Ticket Médio (R$)</t>
        </is>
      </c>
      <c r="E9" s="27" t="inlineStr">
        <is>
          <t>Receita Total (R$)</t>
        </is>
      </c>
      <c r="F9" s="25" t="inlineStr">
        <is>
          <t>Pipeline em Aberto (R$)</t>
        </is>
      </c>
      <c r="G9" s="26" t="inlineStr">
        <is>
          <t>Perdidos (R$)</t>
        </is>
      </c>
      <c r="J9" s="1" t="n"/>
    </row>
    <row r="10" ht="36" customHeight="1">
      <c r="A10" s="1" t="n"/>
      <c r="B10" s="36">
        <f>COUNTA('🎯 Funil de Vendas'!C5:C54)</f>
        <v/>
      </c>
      <c r="C10" s="37">
        <f>IF(COUNTA('🎯 Funil de Vendas'!C5:C54)=0,"",COUNTIF('🎯 Funil de Vendas'!E5:E54,"✅ Ganho")/COUNTA('🎯 Funil de Vendas'!C5:C54))</f>
        <v/>
      </c>
      <c r="D10" s="38">
        <f>IF(COUNTIF('🎯 Funil de Vendas'!E5:E54,"✅ Ganho")=0,"",SUMIF('🎯 Funil de Vendas'!E5:E54,"✅ Ganho",'🎯 Funil de Vendas'!F5:F54)/COUNTIF('🎯 Funil de Vendas'!E5:E54,"✅ Ganho"))</f>
        <v/>
      </c>
      <c r="E10" s="39">
        <f>SUMIF('🎯 Funil de Vendas'!E5:E54,"✅ Ganho",'🎯 Funil de Vendas'!F5:F54)</f>
        <v/>
      </c>
      <c r="F10" s="40">
        <f>SUMIF('🎯 Funil de Vendas'!E5:E54,"🟠 Proposta Enviada",'🎯 Funil de Vendas'!F5:F54)+SUMIF('🎯 Funil de Vendas'!E5:E54,"🔴 Negociação",'🎯 Funil de Vendas'!F5:F54)</f>
        <v/>
      </c>
      <c r="G10" s="41">
        <f>SUMIF('🎯 Funil de Vendas'!E5:E54,"❌ Perdido",'🎯 Funil de Vendas'!F5:F54)</f>
        <v/>
      </c>
      <c r="J10" s="1" t="n"/>
    </row>
    <row r="11">
      <c r="A11" s="1" t="n"/>
      <c r="J11" s="1" t="n"/>
    </row>
    <row r="12" ht="28" customHeight="1">
      <c r="A12" s="1" t="n"/>
      <c r="B12" s="42" t="inlineStr">
        <is>
          <t>▸  LEADS POR CANAL DE ORIGEM</t>
        </is>
      </c>
      <c r="J12" s="1" t="n"/>
    </row>
    <row r="13" ht="22" customHeight="1">
      <c r="A13" s="1" t="n"/>
      <c r="B13" s="43" t="inlineStr">
        <is>
          <t>Instagram</t>
        </is>
      </c>
      <c r="C13" s="43" t="inlineStr">
        <is>
          <t>LinkedIn</t>
        </is>
      </c>
      <c r="D13" s="43" t="inlineStr">
        <is>
          <t>WhatsApp</t>
        </is>
      </c>
      <c r="E13" s="43" t="inlineStr">
        <is>
          <t>Indicação</t>
        </is>
      </c>
      <c r="F13" s="43" t="inlineStr">
        <is>
          <t>Site/Blog</t>
        </is>
      </c>
      <c r="G13" s="43" t="inlineStr">
        <is>
          <t>Busca Ativa</t>
        </is>
      </c>
      <c r="J13" s="1" t="n"/>
    </row>
    <row r="14" ht="30" customHeight="1">
      <c r="A14" s="1" t="n"/>
      <c r="B14" s="44">
        <f>COUNTIF('🎯 Funil de Vendas'!D5:D54,"Instagram")</f>
        <v/>
      </c>
      <c r="C14" s="44">
        <f>COUNTIF('🎯 Funil de Vendas'!D5:D54,"LinkedIn")</f>
        <v/>
      </c>
      <c r="D14" s="44">
        <f>COUNTIF('🎯 Funil de Vendas'!D5:D54,"WhatsApp")</f>
        <v/>
      </c>
      <c r="E14" s="44">
        <f>COUNTIF('🎯 Funil de Vendas'!D5:D54,"Indicação")</f>
        <v/>
      </c>
      <c r="F14" s="44">
        <f>COUNTIF('🎯 Funil de Vendas'!D5:D54,"Site/Blog")</f>
        <v/>
      </c>
      <c r="G14" s="44">
        <f>COUNTIF('🎯 Funil de Vendas'!D5:D54,"Busca Ativa")</f>
        <v/>
      </c>
      <c r="J14" s="1" t="n"/>
    </row>
    <row r="15">
      <c r="A15" s="1" t="n"/>
      <c r="J15" s="1" t="n"/>
    </row>
    <row r="16" ht="28" customHeight="1">
      <c r="A16" s="1" t="n"/>
      <c r="B16" s="45" t="inlineStr">
        <is>
          <t>⚠️  ALERTAS DE FOLLOW-UP  (leads sem resposta há mais de 3 dias)</t>
        </is>
      </c>
      <c r="J16" s="1" t="n"/>
    </row>
    <row r="17" ht="28" customHeight="1">
      <c r="A17" s="1" t="n"/>
      <c r="B17" s="46">
        <f>IF(COUNTIFS('🎯 Funil de Vendas'!H5:H54,"&lt;="&amp;TODAY(),'🎯 Funil de Vendas'!E5:E54,"&lt;&gt;✅ Ganho",'🎯 Funil de Vendas'!E5:E54,"&lt;&gt;❌ Perdido",'🎯 Funil de Vendas'!H5:H54,"&lt;&gt;")=0,"✅ Nenhum follow-up pendente hoje!","⚠️ Você tem "&amp;COUNTIFS('🎯 Funil de Vendas'!H5:H54,"&lt;="&amp;TODAY(),'🎯 Funil de Vendas'!E5:E54,"&lt;&gt;✅ Ganho",'🎯 Funil de Vendas'!E5:E54,"&lt;&gt;❌ Perdido",'🎯 Funil de Vendas'!H5:H54,"&lt;&gt;")&amp;" lead(s) com follow-up atrasado. Acesse o Funil e entre em contato!")</f>
        <v/>
      </c>
      <c r="J17" s="1" t="n"/>
    </row>
    <row r="18">
      <c r="A18" s="1" t="n"/>
      <c r="J18" s="1" t="n"/>
    </row>
    <row r="19">
      <c r="A19" s="1" t="n"/>
      <c r="J19" s="1" t="n"/>
    </row>
    <row r="20">
      <c r="A20" s="1" t="n"/>
      <c r="J20" s="1" t="n"/>
    </row>
    <row r="21">
      <c r="A21" s="1" t="n"/>
      <c r="J21" s="1" t="n"/>
    </row>
  </sheetData>
  <mergeCells count="7">
    <mergeCell ref="B12:I12"/>
    <mergeCell ref="B2:I2"/>
    <mergeCell ref="B16:I16"/>
    <mergeCell ref="B1:I1"/>
    <mergeCell ref="B8:I8"/>
    <mergeCell ref="B4:I4"/>
    <mergeCell ref="B17:I17"/>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J57"/>
  <sheetViews>
    <sheetView showGridLines="0" workbookViewId="0">
      <selection activeCell="A1" sqref="A1"/>
    </sheetView>
  </sheetViews>
  <sheetFormatPr baseColWidth="8" defaultRowHeight="15"/>
  <cols>
    <col width="3" customWidth="1" min="1" max="1"/>
    <col width="14" customWidth="1" min="2" max="2"/>
    <col width="26" customWidth="1" min="3" max="3"/>
    <col width="22" customWidth="1" min="4" max="4"/>
    <col width="18" customWidth="1" min="5" max="5"/>
    <col width="18" customWidth="1" min="6" max="6"/>
    <col width="18" customWidth="1" min="7" max="7"/>
    <col width="16" customWidth="1" min="8" max="8"/>
    <col width="28" customWidth="1" min="9" max="9"/>
    <col width="3" customWidth="1" min="10" max="10"/>
  </cols>
  <sheetData>
    <row r="1" ht="48" customHeight="1">
      <c r="A1" s="1" t="n"/>
      <c r="B1" s="23" t="inlineStr">
        <is>
          <t>✅  HISTÓRICO DE CLIENTES FECHADOS  |  PROJETOS CONCLUÍDOS</t>
        </is>
      </c>
      <c r="J1" s="1" t="n"/>
    </row>
    <row r="2" ht="22" customHeight="1">
      <c r="A2" s="1" t="n"/>
      <c r="B2" s="3" t="inlineStr">
        <is>
          <t>Registre aqui todos os projetos ganhos. Essa base é o seu ativo mais valioso.</t>
        </is>
      </c>
      <c r="J2" s="1" t="n"/>
    </row>
    <row r="3">
      <c r="A3" s="1" t="n"/>
      <c r="J3" s="1" t="n"/>
    </row>
    <row r="4" ht="32" customHeight="1">
      <c r="A4" s="4" t="inlineStr"/>
      <c r="B4" s="27" t="inlineStr">
        <is>
          <t>Data
Fechamento</t>
        </is>
      </c>
      <c r="C4" s="27" t="inlineStr">
        <is>
          <t>Cliente / Empresa</t>
        </is>
      </c>
      <c r="D4" s="27" t="inlineStr">
        <is>
          <t>Serviço
Prestado</t>
        </is>
      </c>
      <c r="E4" s="27" t="inlineStr">
        <is>
          <t>Valor
Contratado (R$)</t>
        </is>
      </c>
      <c r="F4" s="27" t="inlineStr">
        <is>
          <t>Data
Início</t>
        </is>
      </c>
      <c r="G4" s="27" t="inlineStr">
        <is>
          <t>Data
Entrega</t>
        </is>
      </c>
      <c r="H4" s="27" t="inlineStr">
        <is>
          <t>Avaliação
(1-5 ⭐)</t>
        </is>
      </c>
      <c r="I4" s="27" t="inlineStr">
        <is>
          <t>Observações / Indicações</t>
        </is>
      </c>
      <c r="J4" s="4" t="inlineStr"/>
    </row>
    <row r="5">
      <c r="A5" s="1" t="n"/>
      <c r="B5" s="8" t="n"/>
      <c r="C5" s="9" t="n"/>
      <c r="D5" s="9" t="n"/>
      <c r="E5" s="11" t="n"/>
      <c r="F5" s="8" t="n"/>
      <c r="G5" s="8" t="n"/>
      <c r="H5" s="10" t="n"/>
      <c r="I5" s="9" t="n"/>
      <c r="J5" s="1" t="n"/>
    </row>
    <row r="6">
      <c r="A6" s="1" t="n"/>
      <c r="B6" s="8" t="n"/>
      <c r="C6" s="9" t="n"/>
      <c r="D6" s="9" t="n"/>
      <c r="E6" s="11" t="n"/>
      <c r="F6" s="8" t="n"/>
      <c r="G6" s="8" t="n"/>
      <c r="H6" s="10" t="n"/>
      <c r="I6" s="9" t="n"/>
      <c r="J6" s="1" t="n"/>
    </row>
    <row r="7">
      <c r="A7" s="1" t="n"/>
      <c r="B7" s="8" t="n"/>
      <c r="C7" s="9" t="n"/>
      <c r="D7" s="9" t="n"/>
      <c r="E7" s="11" t="n"/>
      <c r="F7" s="8" t="n"/>
      <c r="G7" s="8" t="n"/>
      <c r="H7" s="10" t="n"/>
      <c r="I7" s="9" t="n"/>
      <c r="J7" s="1" t="n"/>
    </row>
    <row r="8">
      <c r="A8" s="1" t="n"/>
      <c r="B8" s="8" t="n"/>
      <c r="C8" s="9" t="n"/>
      <c r="D8" s="9" t="n"/>
      <c r="E8" s="11" t="n"/>
      <c r="F8" s="8" t="n"/>
      <c r="G8" s="8" t="n"/>
      <c r="H8" s="10" t="n"/>
      <c r="I8" s="9" t="n"/>
      <c r="J8" s="1" t="n"/>
    </row>
    <row r="9">
      <c r="A9" s="1" t="n"/>
      <c r="B9" s="8" t="n"/>
      <c r="C9" s="9" t="n"/>
      <c r="D9" s="9" t="n"/>
      <c r="E9" s="11" t="n"/>
      <c r="F9" s="8" t="n"/>
      <c r="G9" s="8" t="n"/>
      <c r="H9" s="10" t="n"/>
      <c r="I9" s="9" t="n"/>
      <c r="J9" s="1" t="n"/>
    </row>
    <row r="10">
      <c r="A10" s="1" t="n"/>
      <c r="B10" s="8" t="n"/>
      <c r="C10" s="9" t="n"/>
      <c r="D10" s="9" t="n"/>
      <c r="E10" s="11" t="n"/>
      <c r="F10" s="8" t="n"/>
      <c r="G10" s="8" t="n"/>
      <c r="H10" s="10" t="n"/>
      <c r="I10" s="9" t="n"/>
      <c r="J10" s="1" t="n"/>
    </row>
    <row r="11">
      <c r="A11" s="1" t="n"/>
      <c r="B11" s="8" t="n"/>
      <c r="C11" s="9" t="n"/>
      <c r="D11" s="9" t="n"/>
      <c r="E11" s="11" t="n"/>
      <c r="F11" s="8" t="n"/>
      <c r="G11" s="8" t="n"/>
      <c r="H11" s="10" t="n"/>
      <c r="I11" s="9" t="n"/>
      <c r="J11" s="1" t="n"/>
    </row>
    <row r="12">
      <c r="A12" s="1" t="n"/>
      <c r="B12" s="8" t="n"/>
      <c r="C12" s="9" t="n"/>
      <c r="D12" s="9" t="n"/>
      <c r="E12" s="11" t="n"/>
      <c r="F12" s="8" t="n"/>
      <c r="G12" s="8" t="n"/>
      <c r="H12" s="10" t="n"/>
      <c r="I12" s="9" t="n"/>
      <c r="J12" s="1" t="n"/>
    </row>
    <row r="13">
      <c r="A13" s="1" t="n"/>
      <c r="B13" s="8" t="n"/>
      <c r="C13" s="9" t="n"/>
      <c r="D13" s="9" t="n"/>
      <c r="E13" s="11" t="n"/>
      <c r="F13" s="8" t="n"/>
      <c r="G13" s="8" t="n"/>
      <c r="H13" s="10" t="n"/>
      <c r="I13" s="9" t="n"/>
      <c r="J13" s="1" t="n"/>
    </row>
    <row r="14">
      <c r="A14" s="1" t="n"/>
      <c r="B14" s="8" t="n"/>
      <c r="C14" s="9" t="n"/>
      <c r="D14" s="9" t="n"/>
      <c r="E14" s="11" t="n"/>
      <c r="F14" s="8" t="n"/>
      <c r="G14" s="8" t="n"/>
      <c r="H14" s="10" t="n"/>
      <c r="I14" s="9" t="n"/>
      <c r="J14" s="1" t="n"/>
    </row>
    <row r="15">
      <c r="A15" s="1" t="n"/>
      <c r="B15" s="8" t="n"/>
      <c r="C15" s="9" t="n"/>
      <c r="D15" s="9" t="n"/>
      <c r="E15" s="11" t="n"/>
      <c r="F15" s="8" t="n"/>
      <c r="G15" s="8" t="n"/>
      <c r="H15" s="10" t="n"/>
      <c r="I15" s="9" t="n"/>
      <c r="J15" s="1" t="n"/>
    </row>
    <row r="16">
      <c r="A16" s="1" t="n"/>
      <c r="B16" s="8" t="n"/>
      <c r="C16" s="9" t="n"/>
      <c r="D16" s="9" t="n"/>
      <c r="E16" s="11" t="n"/>
      <c r="F16" s="8" t="n"/>
      <c r="G16" s="8" t="n"/>
      <c r="H16" s="10" t="n"/>
      <c r="I16" s="9" t="n"/>
      <c r="J16" s="1" t="n"/>
    </row>
    <row r="17">
      <c r="A17" s="1" t="n"/>
      <c r="B17" s="8" t="n"/>
      <c r="C17" s="9" t="n"/>
      <c r="D17" s="9" t="n"/>
      <c r="E17" s="11" t="n"/>
      <c r="F17" s="8" t="n"/>
      <c r="G17" s="8" t="n"/>
      <c r="H17" s="10" t="n"/>
      <c r="I17" s="9" t="n"/>
      <c r="J17" s="1" t="n"/>
    </row>
    <row r="18">
      <c r="A18" s="1" t="n"/>
      <c r="B18" s="8" t="n"/>
      <c r="C18" s="9" t="n"/>
      <c r="D18" s="9" t="n"/>
      <c r="E18" s="11" t="n"/>
      <c r="F18" s="8" t="n"/>
      <c r="G18" s="8" t="n"/>
      <c r="H18" s="10" t="n"/>
      <c r="I18" s="9" t="n"/>
      <c r="J18" s="1" t="n"/>
    </row>
    <row r="19">
      <c r="A19" s="1" t="n"/>
      <c r="B19" s="8" t="n"/>
      <c r="C19" s="9" t="n"/>
      <c r="D19" s="9" t="n"/>
      <c r="E19" s="11" t="n"/>
      <c r="F19" s="8" t="n"/>
      <c r="G19" s="8" t="n"/>
      <c r="H19" s="10" t="n"/>
      <c r="I19" s="9" t="n"/>
      <c r="J19" s="1" t="n"/>
    </row>
    <row r="20">
      <c r="A20" s="1" t="n"/>
      <c r="B20" s="8" t="n"/>
      <c r="C20" s="9" t="n"/>
      <c r="D20" s="9" t="n"/>
      <c r="E20" s="11" t="n"/>
      <c r="F20" s="8" t="n"/>
      <c r="G20" s="8" t="n"/>
      <c r="H20" s="10" t="n"/>
      <c r="I20" s="9" t="n"/>
      <c r="J20" s="1" t="n"/>
    </row>
    <row r="21">
      <c r="A21" s="1" t="n"/>
      <c r="B21" s="8" t="n"/>
      <c r="C21" s="9" t="n"/>
      <c r="D21" s="9" t="n"/>
      <c r="E21" s="11" t="n"/>
      <c r="F21" s="8" t="n"/>
      <c r="G21" s="8" t="n"/>
      <c r="H21" s="10" t="n"/>
      <c r="I21" s="9" t="n"/>
      <c r="J21" s="1" t="n"/>
    </row>
    <row r="22">
      <c r="A22" s="1" t="n"/>
      <c r="B22" s="8" t="n"/>
      <c r="C22" s="9" t="n"/>
      <c r="D22" s="9" t="n"/>
      <c r="E22" s="11" t="n"/>
      <c r="F22" s="8" t="n"/>
      <c r="G22" s="8" t="n"/>
      <c r="H22" s="10" t="n"/>
      <c r="I22" s="9" t="n"/>
      <c r="J22" s="1" t="n"/>
    </row>
    <row r="23">
      <c r="A23" s="1" t="n"/>
      <c r="B23" s="8" t="n"/>
      <c r="C23" s="9" t="n"/>
      <c r="D23" s="9" t="n"/>
      <c r="E23" s="11" t="n"/>
      <c r="F23" s="8" t="n"/>
      <c r="G23" s="8" t="n"/>
      <c r="H23" s="10" t="n"/>
      <c r="I23" s="9" t="n"/>
      <c r="J23" s="1" t="n"/>
    </row>
    <row r="24">
      <c r="A24" s="1" t="n"/>
      <c r="B24" s="8" t="n"/>
      <c r="C24" s="9" t="n"/>
      <c r="D24" s="9" t="n"/>
      <c r="E24" s="11" t="n"/>
      <c r="F24" s="8" t="n"/>
      <c r="G24" s="8" t="n"/>
      <c r="H24" s="10" t="n"/>
      <c r="I24" s="9" t="n"/>
      <c r="J24" s="1" t="n"/>
    </row>
    <row r="25">
      <c r="A25" s="1" t="n"/>
      <c r="B25" s="8" t="n"/>
      <c r="C25" s="9" t="n"/>
      <c r="D25" s="9" t="n"/>
      <c r="E25" s="11" t="n"/>
      <c r="F25" s="8" t="n"/>
      <c r="G25" s="8" t="n"/>
      <c r="H25" s="10" t="n"/>
      <c r="I25" s="9" t="n"/>
      <c r="J25" s="1" t="n"/>
    </row>
    <row r="26">
      <c r="A26" s="1" t="n"/>
      <c r="B26" s="8" t="n"/>
      <c r="C26" s="9" t="n"/>
      <c r="D26" s="9" t="n"/>
      <c r="E26" s="11" t="n"/>
      <c r="F26" s="8" t="n"/>
      <c r="G26" s="8" t="n"/>
      <c r="H26" s="10" t="n"/>
      <c r="I26" s="9" t="n"/>
      <c r="J26" s="1" t="n"/>
    </row>
    <row r="27">
      <c r="A27" s="1" t="n"/>
      <c r="B27" s="8" t="n"/>
      <c r="C27" s="9" t="n"/>
      <c r="D27" s="9" t="n"/>
      <c r="E27" s="11" t="n"/>
      <c r="F27" s="8" t="n"/>
      <c r="G27" s="8" t="n"/>
      <c r="H27" s="10" t="n"/>
      <c r="I27" s="9" t="n"/>
      <c r="J27" s="1" t="n"/>
    </row>
    <row r="28">
      <c r="A28" s="1" t="n"/>
      <c r="B28" s="8" t="n"/>
      <c r="C28" s="9" t="n"/>
      <c r="D28" s="9" t="n"/>
      <c r="E28" s="11" t="n"/>
      <c r="F28" s="8" t="n"/>
      <c r="G28" s="8" t="n"/>
      <c r="H28" s="10" t="n"/>
      <c r="I28" s="9" t="n"/>
      <c r="J28" s="1" t="n"/>
    </row>
    <row r="29">
      <c r="A29" s="1" t="n"/>
      <c r="B29" s="8" t="n"/>
      <c r="C29" s="9" t="n"/>
      <c r="D29" s="9" t="n"/>
      <c r="E29" s="11" t="n"/>
      <c r="F29" s="8" t="n"/>
      <c r="G29" s="8" t="n"/>
      <c r="H29" s="10" t="n"/>
      <c r="I29" s="9" t="n"/>
      <c r="J29" s="1" t="n"/>
    </row>
    <row r="30">
      <c r="A30" s="1" t="n"/>
      <c r="B30" s="8" t="n"/>
      <c r="C30" s="9" t="n"/>
      <c r="D30" s="9" t="n"/>
      <c r="E30" s="11" t="n"/>
      <c r="F30" s="8" t="n"/>
      <c r="G30" s="8" t="n"/>
      <c r="H30" s="10" t="n"/>
      <c r="I30" s="9" t="n"/>
      <c r="J30" s="1" t="n"/>
    </row>
    <row r="31">
      <c r="A31" s="1" t="n"/>
      <c r="B31" s="8" t="n"/>
      <c r="C31" s="9" t="n"/>
      <c r="D31" s="9" t="n"/>
      <c r="E31" s="11" t="n"/>
      <c r="F31" s="8" t="n"/>
      <c r="G31" s="8" t="n"/>
      <c r="H31" s="10" t="n"/>
      <c r="I31" s="9" t="n"/>
      <c r="J31" s="1" t="n"/>
    </row>
    <row r="32">
      <c r="A32" s="1" t="n"/>
      <c r="B32" s="8" t="n"/>
      <c r="C32" s="9" t="n"/>
      <c r="D32" s="9" t="n"/>
      <c r="E32" s="11" t="n"/>
      <c r="F32" s="8" t="n"/>
      <c r="G32" s="8" t="n"/>
      <c r="H32" s="10" t="n"/>
      <c r="I32" s="9" t="n"/>
      <c r="J32" s="1" t="n"/>
    </row>
    <row r="33">
      <c r="A33" s="1" t="n"/>
      <c r="B33" s="8" t="n"/>
      <c r="C33" s="9" t="n"/>
      <c r="D33" s="9" t="n"/>
      <c r="E33" s="11" t="n"/>
      <c r="F33" s="8" t="n"/>
      <c r="G33" s="8" t="n"/>
      <c r="H33" s="10" t="n"/>
      <c r="I33" s="9" t="n"/>
      <c r="J33" s="1" t="n"/>
    </row>
    <row r="34">
      <c r="A34" s="1" t="n"/>
      <c r="B34" s="8" t="n"/>
      <c r="C34" s="9" t="n"/>
      <c r="D34" s="9" t="n"/>
      <c r="E34" s="11" t="n"/>
      <c r="F34" s="8" t="n"/>
      <c r="G34" s="8" t="n"/>
      <c r="H34" s="10" t="n"/>
      <c r="I34" s="9" t="n"/>
      <c r="J34" s="1" t="n"/>
    </row>
    <row r="35">
      <c r="A35" s="1" t="n"/>
      <c r="B35" s="8" t="n"/>
      <c r="C35" s="9" t="n"/>
      <c r="D35" s="9" t="n"/>
      <c r="E35" s="11" t="n"/>
      <c r="F35" s="8" t="n"/>
      <c r="G35" s="8" t="n"/>
      <c r="H35" s="10" t="n"/>
      <c r="I35" s="9" t="n"/>
      <c r="J35" s="1" t="n"/>
    </row>
    <row r="36">
      <c r="A36" s="1" t="n"/>
      <c r="B36" s="8" t="n"/>
      <c r="C36" s="9" t="n"/>
      <c r="D36" s="9" t="n"/>
      <c r="E36" s="11" t="n"/>
      <c r="F36" s="8" t="n"/>
      <c r="G36" s="8" t="n"/>
      <c r="H36" s="10" t="n"/>
      <c r="I36" s="9" t="n"/>
      <c r="J36" s="1" t="n"/>
    </row>
    <row r="37">
      <c r="A37" s="1" t="n"/>
      <c r="B37" s="8" t="n"/>
      <c r="C37" s="9" t="n"/>
      <c r="D37" s="9" t="n"/>
      <c r="E37" s="11" t="n"/>
      <c r="F37" s="8" t="n"/>
      <c r="G37" s="8" t="n"/>
      <c r="H37" s="10" t="n"/>
      <c r="I37" s="9" t="n"/>
      <c r="J37" s="1" t="n"/>
    </row>
    <row r="38">
      <c r="A38" s="1" t="n"/>
      <c r="B38" s="8" t="n"/>
      <c r="C38" s="9" t="n"/>
      <c r="D38" s="9" t="n"/>
      <c r="E38" s="11" t="n"/>
      <c r="F38" s="8" t="n"/>
      <c r="G38" s="8" t="n"/>
      <c r="H38" s="10" t="n"/>
      <c r="I38" s="9" t="n"/>
      <c r="J38" s="1" t="n"/>
    </row>
    <row r="39">
      <c r="A39" s="1" t="n"/>
      <c r="B39" s="8" t="n"/>
      <c r="C39" s="9" t="n"/>
      <c r="D39" s="9" t="n"/>
      <c r="E39" s="11" t="n"/>
      <c r="F39" s="8" t="n"/>
      <c r="G39" s="8" t="n"/>
      <c r="H39" s="10" t="n"/>
      <c r="I39" s="9" t="n"/>
      <c r="J39" s="1" t="n"/>
    </row>
    <row r="40">
      <c r="A40" s="1" t="n"/>
      <c r="B40" s="8" t="n"/>
      <c r="C40" s="9" t="n"/>
      <c r="D40" s="9" t="n"/>
      <c r="E40" s="11" t="n"/>
      <c r="F40" s="8" t="n"/>
      <c r="G40" s="8" t="n"/>
      <c r="H40" s="10" t="n"/>
      <c r="I40" s="9" t="n"/>
      <c r="J40" s="1" t="n"/>
    </row>
    <row r="41">
      <c r="A41" s="1" t="n"/>
      <c r="B41" s="8" t="n"/>
      <c r="C41" s="9" t="n"/>
      <c r="D41" s="9" t="n"/>
      <c r="E41" s="11" t="n"/>
      <c r="F41" s="8" t="n"/>
      <c r="G41" s="8" t="n"/>
      <c r="H41" s="10" t="n"/>
      <c r="I41" s="9" t="n"/>
      <c r="J41" s="1" t="n"/>
    </row>
    <row r="42">
      <c r="A42" s="1" t="n"/>
      <c r="B42" s="8" t="n"/>
      <c r="C42" s="9" t="n"/>
      <c r="D42" s="9" t="n"/>
      <c r="E42" s="11" t="n"/>
      <c r="F42" s="8" t="n"/>
      <c r="G42" s="8" t="n"/>
      <c r="H42" s="10" t="n"/>
      <c r="I42" s="9" t="n"/>
      <c r="J42" s="1" t="n"/>
    </row>
    <row r="43">
      <c r="A43" s="1" t="n"/>
      <c r="B43" s="8" t="n"/>
      <c r="C43" s="9" t="n"/>
      <c r="D43" s="9" t="n"/>
      <c r="E43" s="11" t="n"/>
      <c r="F43" s="8" t="n"/>
      <c r="G43" s="8" t="n"/>
      <c r="H43" s="10" t="n"/>
      <c r="I43" s="9" t="n"/>
      <c r="J43" s="1" t="n"/>
    </row>
    <row r="44">
      <c r="A44" s="1" t="n"/>
      <c r="B44" s="8" t="n"/>
      <c r="C44" s="9" t="n"/>
      <c r="D44" s="9" t="n"/>
      <c r="E44" s="11" t="n"/>
      <c r="F44" s="8" t="n"/>
      <c r="G44" s="8" t="n"/>
      <c r="H44" s="10" t="n"/>
      <c r="I44" s="9" t="n"/>
      <c r="J44" s="1" t="n"/>
    </row>
    <row r="45">
      <c r="A45" s="1" t="n"/>
      <c r="B45" s="8" t="n"/>
      <c r="C45" s="9" t="n"/>
      <c r="D45" s="9" t="n"/>
      <c r="E45" s="11" t="n"/>
      <c r="F45" s="8" t="n"/>
      <c r="G45" s="8" t="n"/>
      <c r="H45" s="10" t="n"/>
      <c r="I45" s="9" t="n"/>
      <c r="J45" s="1" t="n"/>
    </row>
    <row r="46">
      <c r="A46" s="1" t="n"/>
      <c r="B46" s="8" t="n"/>
      <c r="C46" s="9" t="n"/>
      <c r="D46" s="9" t="n"/>
      <c r="E46" s="11" t="n"/>
      <c r="F46" s="8" t="n"/>
      <c r="G46" s="8" t="n"/>
      <c r="H46" s="10" t="n"/>
      <c r="I46" s="9" t="n"/>
      <c r="J46" s="1" t="n"/>
    </row>
    <row r="47">
      <c r="A47" s="1" t="n"/>
      <c r="B47" s="8" t="n"/>
      <c r="C47" s="9" t="n"/>
      <c r="D47" s="9" t="n"/>
      <c r="E47" s="11" t="n"/>
      <c r="F47" s="8" t="n"/>
      <c r="G47" s="8" t="n"/>
      <c r="H47" s="10" t="n"/>
      <c r="I47" s="9" t="n"/>
      <c r="J47" s="1" t="n"/>
    </row>
    <row r="48">
      <c r="A48" s="1" t="n"/>
      <c r="B48" s="8" t="n"/>
      <c r="C48" s="9" t="n"/>
      <c r="D48" s="9" t="n"/>
      <c r="E48" s="11" t="n"/>
      <c r="F48" s="8" t="n"/>
      <c r="G48" s="8" t="n"/>
      <c r="H48" s="10" t="n"/>
      <c r="I48" s="9" t="n"/>
      <c r="J48" s="1" t="n"/>
    </row>
    <row r="49">
      <c r="A49" s="1" t="n"/>
      <c r="B49" s="8" t="n"/>
      <c r="C49" s="9" t="n"/>
      <c r="D49" s="9" t="n"/>
      <c r="E49" s="11" t="n"/>
      <c r="F49" s="8" t="n"/>
      <c r="G49" s="8" t="n"/>
      <c r="H49" s="10" t="n"/>
      <c r="I49" s="9" t="n"/>
      <c r="J49" s="1" t="n"/>
    </row>
    <row r="50">
      <c r="A50" s="1" t="n"/>
      <c r="B50" s="8" t="n"/>
      <c r="C50" s="9" t="n"/>
      <c r="D50" s="9" t="n"/>
      <c r="E50" s="11" t="n"/>
      <c r="F50" s="8" t="n"/>
      <c r="G50" s="8" t="n"/>
      <c r="H50" s="10" t="n"/>
      <c r="I50" s="9" t="n"/>
      <c r="J50" s="1" t="n"/>
    </row>
    <row r="51">
      <c r="A51" s="1" t="n"/>
      <c r="B51" s="8" t="n"/>
      <c r="C51" s="9" t="n"/>
      <c r="D51" s="9" t="n"/>
      <c r="E51" s="11" t="n"/>
      <c r="F51" s="8" t="n"/>
      <c r="G51" s="8" t="n"/>
      <c r="H51" s="10" t="n"/>
      <c r="I51" s="9" t="n"/>
      <c r="J51" s="1" t="n"/>
    </row>
    <row r="52">
      <c r="A52" s="1" t="n"/>
      <c r="B52" s="8" t="n"/>
      <c r="C52" s="9" t="n"/>
      <c r="D52" s="9" t="n"/>
      <c r="E52" s="11" t="n"/>
      <c r="F52" s="8" t="n"/>
      <c r="G52" s="8" t="n"/>
      <c r="H52" s="10" t="n"/>
      <c r="I52" s="9" t="n"/>
      <c r="J52" s="1" t="n"/>
    </row>
    <row r="53">
      <c r="A53" s="1" t="n"/>
      <c r="B53" s="8" t="n"/>
      <c r="C53" s="9" t="n"/>
      <c r="D53" s="9" t="n"/>
      <c r="E53" s="11" t="n"/>
      <c r="F53" s="8" t="n"/>
      <c r="G53" s="8" t="n"/>
      <c r="H53" s="10" t="n"/>
      <c r="I53" s="9" t="n"/>
      <c r="J53" s="1" t="n"/>
    </row>
    <row r="54">
      <c r="A54" s="1" t="n"/>
      <c r="B54" s="8" t="n"/>
      <c r="C54" s="9" t="n"/>
      <c r="D54" s="9" t="n"/>
      <c r="E54" s="11" t="n"/>
      <c r="F54" s="8" t="n"/>
      <c r="G54" s="8" t="n"/>
      <c r="H54" s="10" t="n"/>
      <c r="I54" s="9" t="n"/>
      <c r="J54" s="1" t="n"/>
    </row>
    <row r="55" ht="30" customHeight="1">
      <c r="A55" s="1" t="n"/>
      <c r="B55" s="47" t="inlineStr">
        <is>
          <t>🏆  TOTAL FATURADO</t>
        </is>
      </c>
      <c r="E55" s="22">
        <f>SUM(E5:E54)</f>
        <v/>
      </c>
      <c r="G55" s="47">
        <f>COUNTA(B5:B54)&amp;" projetos"</f>
        <v/>
      </c>
      <c r="J55" s="1" t="n"/>
    </row>
    <row r="56">
      <c r="A56" s="1" t="n"/>
      <c r="J56" s="1" t="n"/>
    </row>
    <row r="57">
      <c r="A57" s="1" t="n"/>
      <c r="J57" s="1" t="n"/>
    </row>
  </sheetData>
  <mergeCells count="3">
    <mergeCell ref="B55:D55"/>
    <mergeCell ref="B1:I1"/>
    <mergeCell ref="B2:I2"/>
  </mergeCells>
  <dataValidations count="1">
    <dataValidation sqref="H5 H6 H7 H8 H9 H10 H11 H12 H13 H14 H15 H16 H17 H18 H19 H20 H21 H22 H23 H24 H25 H26 H27 H28 H29 H30 H31 H32 H33 H34 H35 H36 H37 H38 H39 H40 H41 H42 H43 H44 H45 H46 H47 H48 H49 H50 H51 H52 H53 H54" showDropDown="0" showInputMessage="0" showErrorMessage="0" allowBlank="1" type="list">
      <formula1>"⭐,⭐⭐,⭐⭐⭐,⭐⭐⭐⭐,⭐⭐⭐⭐⭐"</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22"/>
  <sheetViews>
    <sheetView showGridLines="0" workbookViewId="0">
      <selection activeCell="A1" sqref="A1"/>
    </sheetView>
  </sheetViews>
  <sheetFormatPr baseColWidth="8" defaultRowHeight="15"/>
  <cols>
    <col width="3" customWidth="1" min="1" max="1"/>
    <col width="90" customWidth="1" min="2" max="2"/>
  </cols>
  <sheetData>
    <row r="1" ht="48" customHeight="1">
      <c r="A1" s="1" t="n"/>
      <c r="B1" s="48" t="inlineStr">
        <is>
          <t>💬  SCRIPTS DE ABORDAGEM E MENSAGENS DE FOLLOW-UP</t>
        </is>
      </c>
    </row>
    <row r="3" ht="28" customHeight="1">
      <c r="A3" s="1" t="n"/>
      <c r="B3" s="49" t="inlineStr">
        <is>
          <t>📩  1ª ABORDAGEM — Primeiro contato frio (Instagram/LinkedIn)</t>
        </is>
      </c>
    </row>
    <row r="4" ht="60" customHeight="1">
      <c r="A4" s="1" t="n"/>
      <c r="B4" s="50" t="inlineStr">
        <is>
          <t>Olá, [Nome]! Tudo bem? Vi seu trabalho com [área] e achei incrível o que vocês fazem. Sou freelancer especializado em [seu serviço] e ajudo empresas como a sua a [benefício principal]. Posso te mostrar como em 5 minutos? 🙂</t>
        </is>
      </c>
    </row>
    <row r="5" ht="28" customHeight="1">
      <c r="A5" s="1" t="n"/>
      <c r="B5" s="49" t="inlineStr">
        <is>
          <t>🔄  FOLLOW-UP 1 — Após enviar proposta (3 dias sem resposta)</t>
        </is>
      </c>
    </row>
    <row r="6" ht="60" customHeight="1">
      <c r="A6" s="1" t="n"/>
      <c r="B6" s="50" t="inlineStr">
        <is>
          <t>Oi, [Nome]! Como você está? Só passando para confirmar se você conseguiu dar uma olhada no orçamento que enviei. Se precisar de algum ajuste ou tiver dúvidas, é só falar! Fico à disposição. 😊</t>
        </is>
      </c>
    </row>
    <row r="7" ht="28" customHeight="1">
      <c r="A7" s="1" t="n"/>
      <c r="B7" s="49" t="inlineStr">
        <is>
          <t>🔄  FOLLOW-UP 2 — Após silêncio prolongado (7+ dias)</t>
        </is>
      </c>
    </row>
    <row r="8" ht="60" customHeight="1">
      <c r="A8" s="1" t="n"/>
      <c r="B8" s="50" t="inlineStr">
        <is>
          <t>Olá, [Nome]! Sei que a agenda fica corrida, mas queria retomar nosso papo sobre [projeto]. Se o momento não for ideal, sem problema — fico feliz em conversar quando for melhor pra você. O que acha?</t>
        </is>
      </c>
    </row>
    <row r="9" ht="28" customHeight="1">
      <c r="A9" s="1" t="n"/>
      <c r="B9" s="49" t="inlineStr">
        <is>
          <t>🤝  FECHAMENTO — Empurrar para a decisão final</t>
        </is>
      </c>
    </row>
    <row r="10" ht="60" customHeight="1">
      <c r="A10" s="1" t="n"/>
      <c r="B10" s="50" t="inlineStr">
        <is>
          <t>Oi, [Nome]! Só pra recapitular: posso te entregar [resultado/serviço] até [prazo], com investimento de R$ [valor]. Consigo segurar essa condição até [data]. Vamos avançar? Posso mandar o contrato hoje mesmo.</t>
        </is>
      </c>
    </row>
    <row r="11" ht="28" customHeight="1">
      <c r="A11" s="1" t="n"/>
      <c r="B11" s="49" t="inlineStr">
        <is>
          <t>🏆  SOLICITAÇÃO DE INDICAÇÃO — Após entregar o projeto</t>
        </is>
      </c>
    </row>
    <row r="12" ht="60" customHeight="1">
      <c r="A12" s="1" t="n"/>
      <c r="B12" s="50" t="inlineStr">
        <is>
          <t>Oi, [Nome]! Foi um prazer trabalhar contigo no [projeto]. Caso conheça algum colega ou empresa que possa se beneficiar do meu trabalho, adoraria ser apresentado(a)! Obrigado(a) pela confiança. 🙏</t>
        </is>
      </c>
    </row>
    <row r="13" ht="28" customHeight="1">
      <c r="A13" s="1" t="n"/>
      <c r="B13" s="49" t="inlineStr">
        <is>
          <t>❌  LEAD PERDIDO — Registrar motivo e manter contato</t>
        </is>
      </c>
    </row>
    <row r="14" ht="60" customHeight="1">
      <c r="A14" s="1" t="n"/>
      <c r="B14" s="50" t="inlineStr">
        <is>
          <t>Olá, [Nome]! Entendo perfeitamente. Se no futuro você tiver um novo projeto ou a necessidade aparecer novamente, estarei aqui. Vou te guardar em minha agenda. Sucesso nos seus projetos! 👊</t>
        </is>
      </c>
    </row>
    <row r="15" ht="8" customHeight="1">
      <c r="A15" s="1" t="n"/>
      <c r="B15" s="51" t="inlineStr"/>
    </row>
    <row r="16" ht="28" customHeight="1">
      <c r="A16" s="1" t="n"/>
      <c r="B16" s="49" t="inlineStr">
        <is>
          <t>💡  DICAS PARA MENSAGENS EFICAZES</t>
        </is>
      </c>
    </row>
    <row r="17" ht="22" customHeight="1">
      <c r="A17" s="1" t="n"/>
      <c r="B17" s="52" t="inlineStr">
        <is>
          <t>✅  Personalize SEMPRE: use o nome, mencione detalhes reais da empresa do cliente</t>
        </is>
      </c>
    </row>
    <row r="18" ht="22" customHeight="1">
      <c r="A18" s="1" t="n"/>
      <c r="B18" s="52" t="inlineStr">
        <is>
          <t>✅  Seja breve: WhatsApp = máximo 3 linhas. E-mail = máximo 5 parágrafos</t>
        </is>
      </c>
    </row>
    <row r="19" ht="22" customHeight="1">
      <c r="A19" s="1" t="n"/>
      <c r="B19" s="52" t="inlineStr">
        <is>
          <t>✅  Termine com uma pergunta ou ação clara: evite mensagens sem próximo passo</t>
        </is>
      </c>
    </row>
    <row r="20" ht="22" customHeight="1">
      <c r="A20" s="1" t="n"/>
      <c r="B20" s="52" t="inlineStr">
        <is>
          <t>✅  Horário ideal: seg-sex entre 9h-11h e 14h-17h têm maior taxa de resposta</t>
        </is>
      </c>
    </row>
    <row r="21" ht="22" customHeight="1">
      <c r="A21" s="1" t="n"/>
      <c r="B21" s="52" t="inlineStr">
        <is>
          <t>✅  Nunca mande mensagem dupla no mesmo dia. Respeite o espaço do cliente</t>
        </is>
      </c>
    </row>
    <row r="22" ht="22" customHeight="1">
      <c r="A22" s="1" t="n"/>
      <c r="B22" s="52" t="inlineStr">
        <is>
          <t>✅  Anote no CRM o canal preferido de comunicação de cada lead</t>
        </is>
      </c>
    </row>
  </sheetData>
  <mergeCells count="1">
    <mergeCell ref="B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B43"/>
  <sheetViews>
    <sheetView showGridLines="0" workbookViewId="0">
      <selection activeCell="A1" sqref="A1"/>
    </sheetView>
  </sheetViews>
  <sheetFormatPr baseColWidth="8" defaultRowHeight="15"/>
  <cols>
    <col width="3" customWidth="1" min="1" max="1"/>
    <col width="85" customWidth="1" min="2" max="2"/>
  </cols>
  <sheetData>
    <row r="1" ht="48" customHeight="1">
      <c r="A1" s="1" t="n"/>
      <c r="B1" s="48" t="inlineStr">
        <is>
          <t>📖  GUIA COMPLETO — CRM DE PROSPECÇÃO E FUNIL DE VENDAS</t>
        </is>
      </c>
    </row>
    <row r="3" ht="28" customHeight="1">
      <c r="A3" s="1" t="n"/>
      <c r="B3" s="49" t="inlineStr">
        <is>
          <t>🎯  ABA 1: FUNIL DE VENDAS — Como preencher</t>
        </is>
      </c>
    </row>
    <row r="4" ht="40" customHeight="1">
      <c r="A4" s="1" t="n"/>
      <c r="B4" s="50" t="inlineStr">
        <is>
          <t>Esta é a aba principal. Registre CADA lead (potencial cliente) que entra em contato com você.</t>
        </is>
      </c>
    </row>
    <row r="5" ht="22" customHeight="1">
      <c r="A5" s="1" t="n"/>
      <c r="B5" s="52" t="inlineStr">
        <is>
          <t>• Data do Contato: Quando a pessoa entrou em contato pela primeira vez</t>
        </is>
      </c>
    </row>
    <row r="6" ht="22" customHeight="1">
      <c r="A6" s="1" t="n"/>
      <c r="B6" s="52" t="inlineStr">
        <is>
          <t>• Nome do Cliente/Empresa: Nome completo ou razão social</t>
        </is>
      </c>
    </row>
    <row r="7" ht="22" customHeight="1">
      <c r="A7" s="1" t="n"/>
      <c r="B7" s="52" t="inlineStr">
        <is>
          <t>• Origem: Selecione o canal de onde o lead veio (clique na célula para ver a lista suspensa)</t>
        </is>
      </c>
    </row>
    <row r="8" ht="22" customHeight="1">
      <c r="A8" s="1" t="n"/>
      <c r="B8" s="52" t="inlineStr">
        <is>
          <t>• Status do Funil: Selecione a etapa atual (lista suspensa). Atualize a cada interação!</t>
        </is>
      </c>
    </row>
    <row r="9" ht="22" customHeight="1">
      <c r="A9" s="1" t="n"/>
      <c r="B9" s="52" t="inlineStr">
        <is>
          <t>• Valor Estimado: O quanto você pretende cobrar por este projeto</t>
        </is>
      </c>
    </row>
    <row r="10" ht="22" customHeight="1">
      <c r="A10" s="1" t="n"/>
      <c r="B10" s="52" t="inlineStr">
        <is>
          <t>• Última Interação: Última data em que vocês se comunicaram</t>
        </is>
      </c>
    </row>
    <row r="11" ht="22" customHeight="1">
      <c r="A11" s="1" t="n"/>
      <c r="B11" s="52" t="inlineStr">
        <is>
          <t>• Próximo Follow-up: AGENDE a data do próximo contato. O Dashboard vai alertar quando passar</t>
        </is>
      </c>
    </row>
    <row r="12" ht="22" customHeight="1">
      <c r="A12" s="1" t="n"/>
      <c r="B12" s="52" t="inlineStr">
        <is>
          <t>• Observações: Anote tudo: 'cliente viaja dia X', 'precisa NF', 'prefere WhatsApp'</t>
        </is>
      </c>
    </row>
    <row r="13" ht="8" customHeight="1">
      <c r="A13" s="1" t="n"/>
      <c r="B13" s="51" t="inlineStr"/>
    </row>
    <row r="14" ht="28" customHeight="1">
      <c r="A14" s="1" t="n"/>
      <c r="B14" s="49" t="inlineStr">
        <is>
          <t>📊  ABA 2: DASHBOARD — Como interpretar</t>
        </is>
      </c>
    </row>
    <row r="15" ht="40" customHeight="1">
      <c r="A15" s="1" t="n"/>
      <c r="B15" s="50" t="inlineStr">
        <is>
          <t>O Dashboard calcula tudo automaticamente com base no Funil. Você não precisa preencher nada aqui.</t>
        </is>
      </c>
    </row>
    <row r="16" ht="22" customHeight="1">
      <c r="A16" s="1" t="n"/>
      <c r="B16" s="52" t="inlineStr">
        <is>
          <t>• Métricas por Estágio: Veja quantos leads estão em cada fase do funil</t>
        </is>
      </c>
    </row>
    <row r="17" ht="22" customHeight="1">
      <c r="A17" s="1" t="n"/>
      <c r="B17" s="52" t="inlineStr">
        <is>
          <t>• Taxa de Ganho: % dos seus leads que viram clientes pagantes</t>
        </is>
      </c>
    </row>
    <row r="18" ht="22" customHeight="1">
      <c r="A18" s="1" t="n"/>
      <c r="B18" s="52" t="inlineStr">
        <is>
          <t>• Ticket Médio: Valor médio dos projetos que você fecha</t>
        </is>
      </c>
    </row>
    <row r="19" ht="22" customHeight="1">
      <c r="A19" s="1" t="n"/>
      <c r="B19" s="52" t="inlineStr">
        <is>
          <t>• Pipeline em Aberto: Receita potencial das propostas ainda não respondidas</t>
        </is>
      </c>
    </row>
    <row r="20" ht="22" customHeight="1">
      <c r="A20" s="1" t="n"/>
      <c r="B20" s="52" t="inlineStr">
        <is>
          <t>• Alerta de Follow-up: Aviso automático quando há leads com data vencida</t>
        </is>
      </c>
    </row>
    <row r="21" ht="8" customHeight="1">
      <c r="A21" s="1" t="n"/>
      <c r="B21" s="51" t="inlineStr"/>
    </row>
    <row r="22" ht="28" customHeight="1">
      <c r="A22" s="1" t="n"/>
      <c r="B22" s="49" t="inlineStr">
        <is>
          <t>✅  ABA 3: CLIENTES FECHADOS — Para que serve</t>
        </is>
      </c>
    </row>
    <row r="23" ht="40" customHeight="1">
      <c r="A23" s="1" t="n"/>
      <c r="B23" s="50" t="inlineStr">
        <is>
          <t>Mova aqui os dados de todo cliente que fechou contrato. É o seu histórico de sucesso.</t>
        </is>
      </c>
    </row>
    <row r="24" ht="22" customHeight="1">
      <c r="A24" s="1" t="n"/>
      <c r="B24" s="52" t="inlineStr">
        <is>
          <t>• Registre o valor real contratado, as datas de início e entrega</t>
        </is>
      </c>
    </row>
    <row r="25" ht="22" customHeight="1">
      <c r="A25" s="1" t="n"/>
      <c r="B25" s="52" t="inlineStr">
        <is>
          <t>• Use a coluna Avaliação para registrar o feedback do cliente</t>
        </is>
      </c>
    </row>
    <row r="26" ht="22" customHeight="1">
      <c r="A26" s="1" t="n"/>
      <c r="B26" s="52" t="inlineStr">
        <is>
          <t>• O total faturado acumulado aparece automaticamente na última linha</t>
        </is>
      </c>
    </row>
    <row r="27" ht="8" customHeight="1">
      <c r="A27" s="1" t="n"/>
      <c r="B27" s="51" t="inlineStr"/>
    </row>
    <row r="28" ht="28" customHeight="1">
      <c r="A28" s="1" t="n"/>
      <c r="B28" s="49" t="inlineStr">
        <is>
          <t>💬  ABA 4: SCRIPTS — Como usar</t>
        </is>
      </c>
    </row>
    <row r="29" ht="40" customHeight="1">
      <c r="A29" s="1" t="n"/>
      <c r="B29" s="50" t="inlineStr">
        <is>
          <t>Temos modelos prontos de mensagem para cada etapa do funil. Copie, personalize e envie.</t>
        </is>
      </c>
    </row>
    <row r="30" ht="22" customHeight="1">
      <c r="A30" s="1" t="n"/>
      <c r="B30" s="52" t="inlineStr">
        <is>
          <t>• Substitua [Nome], [serviço], [valor] pelos dados reais do lead</t>
        </is>
      </c>
    </row>
    <row r="31" ht="22" customHeight="1">
      <c r="A31" s="1" t="n"/>
      <c r="B31" s="52" t="inlineStr">
        <is>
          <t>• Nunca copie e cole sem personalizar — mensagens genéricas têm taxa de resposta baixíssima</t>
        </is>
      </c>
    </row>
    <row r="32" ht="8" customHeight="1">
      <c r="A32" s="1" t="n"/>
      <c r="B32" s="51" t="inlineStr"/>
    </row>
    <row r="33" ht="28" customHeight="1">
      <c r="A33" s="1" t="n"/>
      <c r="B33" s="49" t="inlineStr">
        <is>
          <t>🔄  ROTINA RECOMENDADA DE USO (15 minutos/dia)</t>
        </is>
      </c>
    </row>
    <row r="34" ht="22" customHeight="1">
      <c r="A34" s="1" t="n"/>
      <c r="B34" s="52" t="inlineStr">
        <is>
          <t>☀️  MANHÃ: Abra o Dashboard e veja os alertas de follow-up do dia</t>
        </is>
      </c>
    </row>
    <row r="35" ht="22" customHeight="1">
      <c r="A35" s="1" t="n"/>
      <c r="B35" s="52" t="inlineStr">
        <is>
          <t>📱  DURANTE O DIA: Registre cada novo lead assim que ele entrar em contato</t>
        </is>
      </c>
    </row>
    <row r="36" ht="22" customHeight="1">
      <c r="A36" s="1" t="n"/>
      <c r="B36" s="52" t="inlineStr">
        <is>
          <t>🌙  FIM DO DIA: Atualize o status de todos os leads com quem você interagiu</t>
        </is>
      </c>
    </row>
    <row r="37" ht="22" customHeight="1">
      <c r="A37" s="1" t="n"/>
      <c r="B37" s="52" t="inlineStr">
        <is>
          <t>📅  SEXTA-FEIRA: Revise o funil inteiro e programe os follow-ups da semana seguinte</t>
        </is>
      </c>
    </row>
    <row r="38" ht="8" customHeight="1">
      <c r="A38" s="1" t="n"/>
      <c r="B38" s="51" t="inlineStr"/>
    </row>
    <row r="39" ht="28" customHeight="1">
      <c r="A39" s="1" t="n"/>
      <c r="B39" s="49" t="inlineStr">
        <is>
          <t>⚠️  ERROS MAIS COMUNS A EVITAR</t>
        </is>
      </c>
    </row>
    <row r="40" ht="22" customHeight="1">
      <c r="A40" s="1" t="n"/>
      <c r="B40" s="52" t="inlineStr">
        <is>
          <t>❌  Não atualizar o status: Funil desatualizado = decisões erradas</t>
        </is>
      </c>
    </row>
    <row r="41" ht="22" customHeight="1">
      <c r="A41" s="1" t="n"/>
      <c r="B41" s="52" t="inlineStr">
        <is>
          <t>❌  Desistir no 1º silêncio: Estatísticas mostram que 80% das vendas fecham após o 5º contato</t>
        </is>
      </c>
    </row>
    <row r="42" ht="22" customHeight="1">
      <c r="A42" s="1" t="n"/>
      <c r="B42" s="52" t="inlineStr">
        <is>
          <t>❌  Não registrar a origem: Sem saber de onde vêm seus melhores clientes, você investe no canal errado</t>
        </is>
      </c>
    </row>
    <row r="43" ht="22" customHeight="1">
      <c r="A43" s="1" t="n"/>
      <c r="B43" s="52" t="inlineStr">
        <is>
          <t>❌  CRM sem follow-up agendado: Sem data, o follow-up nunca acontece</t>
        </is>
      </c>
    </row>
  </sheetData>
  <mergeCells count="1">
    <mergeCell ref="B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2026-03-04T10:49:00Z</dcterms:created>
  <dcterms:modified xmlns:dcterms="http://purl.org/dc/terms/" xmlns:xsi="http://www.w3.org/2001/XMLSchema-instance" xsi:type="dcterms:W3CDTF">2026-03-04T10:49:00Z</dcterms:modified>
</cp:coreProperties>
</file>